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-1導師業務\3-導師名單及EP匯入導師名單和mail\112學年度-導師名單及EP匯入導師名單\1.導師一覽表\"/>
    </mc:Choice>
  </mc:AlternateContent>
  <xr:revisionPtr revIDLastSave="0" documentId="13_ncr:1_{627CBA3D-C4D2-49EC-9D1E-DC5BA82FBF13}" xr6:coauthVersionLast="47" xr6:coauthVersionMax="47" xr10:uidLastSave="{00000000-0000-0000-0000-000000000000}"/>
  <bookViews>
    <workbookView xWindow="-120" yWindow="-120" windowWidth="29040" windowHeight="15720" tabRatio="423" xr2:uid="{00000000-000D-0000-FFFF-FFFF00000000}"/>
  </bookViews>
  <sheets>
    <sheet name="111學年度全校 導師一覽表" sheetId="1" r:id="rId1"/>
  </sheets>
  <definedNames>
    <definedName name="_xlnm.Print_Titles" localSheetId="0">'111學年度全校 導師一覽表'!$A:$E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AG36" i="1" l="1"/>
  <c r="AG33" i="1" l="1"/>
  <c r="AH38" i="1" l="1"/>
  <c r="AG14" i="1" l="1"/>
  <c r="AG35" i="1" l="1"/>
  <c r="AG37" i="1"/>
  <c r="AG34" i="1"/>
  <c r="AG31" i="1"/>
  <c r="AG30" i="1"/>
  <c r="AG5" i="1" l="1"/>
  <c r="V38" i="1"/>
  <c r="J38" i="1" l="1"/>
  <c r="Y38" i="1"/>
  <c r="M38" i="1"/>
  <c r="AB38" i="1"/>
  <c r="AE38" i="1"/>
  <c r="P38" i="1"/>
  <c r="S38" i="1"/>
  <c r="D38" i="1"/>
  <c r="AF38" i="1" l="1"/>
  <c r="T38" i="1"/>
  <c r="AG38" i="1" l="1"/>
</calcChain>
</file>

<file path=xl/sharedStrings.xml><?xml version="1.0" encoding="utf-8"?>
<sst xmlns="http://schemas.openxmlformats.org/spreadsheetml/2006/main" count="430" uniqueCount="202">
  <si>
    <t>院別</t>
  </si>
  <si>
    <t>導師</t>
  </si>
  <si>
    <t>備註</t>
    <phoneticPr fontId="1" type="noConversion"/>
  </si>
  <si>
    <t>《日間部》</t>
    <phoneticPr fontId="1" type="noConversion"/>
  </si>
  <si>
    <t>四技(A)</t>
    <phoneticPr fontId="1" type="noConversion"/>
  </si>
  <si>
    <t>廚藝科</t>
    <phoneticPr fontId="1" type="noConversion"/>
  </si>
  <si>
    <t>五專(A)</t>
    <phoneticPr fontId="1" type="noConversion"/>
  </si>
  <si>
    <t>烘焙系</t>
    <phoneticPr fontId="1" type="noConversion"/>
  </si>
  <si>
    <t>西廚系</t>
    <phoneticPr fontId="1" type="noConversion"/>
  </si>
  <si>
    <t>四技(B)</t>
    <phoneticPr fontId="1" type="noConversion"/>
  </si>
  <si>
    <t>四技(A)</t>
    <phoneticPr fontId="1" type="noConversion"/>
  </si>
  <si>
    <t>旅運系</t>
    <phoneticPr fontId="1" type="noConversion"/>
  </si>
  <si>
    <t>航運系</t>
    <phoneticPr fontId="1" type="noConversion"/>
  </si>
  <si>
    <t>二技(A)</t>
    <phoneticPr fontId="1" type="noConversion"/>
  </si>
  <si>
    <t>四技(C)</t>
    <phoneticPr fontId="1" type="noConversion"/>
  </si>
  <si>
    <t>二技(A)</t>
    <phoneticPr fontId="1" type="noConversion"/>
  </si>
  <si>
    <t>屠國城</t>
    <phoneticPr fontId="1" type="noConversion"/>
  </si>
  <si>
    <t>所系科別 / 
學制 (班別)</t>
    <phoneticPr fontId="1" type="noConversion"/>
  </si>
  <si>
    <t>*</t>
    <phoneticPr fontId="1" type="noConversion"/>
  </si>
  <si>
    <t>《進修部》</t>
    <phoneticPr fontId="1" type="noConversion"/>
  </si>
  <si>
    <t>*</t>
  </si>
  <si>
    <t>*</t>
    <phoneticPr fontId="1" type="noConversion"/>
  </si>
  <si>
    <t>備註</t>
    <phoneticPr fontId="1" type="noConversion"/>
  </si>
  <si>
    <t>主任
導師</t>
    <phoneticPr fontId="1" type="noConversion"/>
  </si>
  <si>
    <t>蔡倖枝</t>
    <phoneticPr fontId="1" type="noConversion"/>
  </si>
  <si>
    <t>備註</t>
    <phoneticPr fontId="1" type="noConversion"/>
  </si>
  <si>
    <t>實習1年</t>
    <phoneticPr fontId="1" type="noConversion"/>
  </si>
  <si>
    <t>楊帆</t>
    <phoneticPr fontId="1" type="noConversion"/>
  </si>
  <si>
    <t>備註</t>
    <phoneticPr fontId="1" type="noConversion"/>
  </si>
  <si>
    <t>備註</t>
    <phoneticPr fontId="1" type="noConversion"/>
  </si>
  <si>
    <t>*</t>
    <phoneticPr fontId="1" type="noConversion"/>
  </si>
  <si>
    <t>中廚系</t>
    <phoneticPr fontId="1" type="noConversion"/>
  </si>
  <si>
    <t xml:space="preserve"> 四技(A)</t>
    <phoneticPr fontId="1" type="noConversion"/>
  </si>
  <si>
    <t>觀光學院</t>
    <phoneticPr fontId="1" type="noConversion"/>
  </si>
  <si>
    <t>國際學院</t>
    <phoneticPr fontId="1" type="noConversion"/>
  </si>
  <si>
    <r>
      <t>　</t>
    </r>
    <r>
      <rPr>
        <sz val="8"/>
        <color theme="1"/>
        <rFont val="Calibri"/>
        <family val="2"/>
      </rPr>
      <t xml:space="preserve"> </t>
    </r>
  </si>
  <si>
    <t>師資培育班</t>
    <phoneticPr fontId="1" type="noConversion"/>
  </si>
  <si>
    <t xml:space="preserve">應英系 </t>
    <phoneticPr fontId="1" type="noConversion"/>
  </si>
  <si>
    <t>國觀學程</t>
    <phoneticPr fontId="1" type="noConversion"/>
  </si>
  <si>
    <t>國廚學程</t>
    <phoneticPr fontId="1" type="noConversion"/>
  </si>
  <si>
    <t>所系科數</t>
    <phoneticPr fontId="1" type="noConversion"/>
  </si>
  <si>
    <t>班數</t>
    <phoneticPr fontId="1" type="noConversion"/>
  </si>
  <si>
    <t>*</t>
    <phoneticPr fontId="1" type="noConversion"/>
  </si>
  <si>
    <t xml:space="preserve"> 四技(A)</t>
    <phoneticPr fontId="1" type="noConversion"/>
  </si>
  <si>
    <t>班數</t>
    <phoneticPr fontId="1" type="noConversion"/>
  </si>
  <si>
    <t>班級數</t>
    <phoneticPr fontId="1" type="noConversion"/>
  </si>
  <si>
    <t>梁榮達</t>
    <phoneticPr fontId="1" type="noConversion"/>
  </si>
  <si>
    <t>觀光
研究所</t>
    <phoneticPr fontId="1" type="noConversion"/>
  </si>
  <si>
    <t xml:space="preserve">師資培育中心 </t>
    <phoneticPr fontId="1" type="noConversion"/>
  </si>
  <si>
    <t>應日系</t>
    <phoneticPr fontId="1" type="noConversion"/>
  </si>
  <si>
    <t>飲創所</t>
    <phoneticPr fontId="1" type="noConversion"/>
  </si>
  <si>
    <t>碩士班</t>
    <phoneticPr fontId="1" type="noConversion"/>
  </si>
  <si>
    <t>李柏宏</t>
    <phoneticPr fontId="1" type="noConversion"/>
  </si>
  <si>
    <t>碩士班</t>
    <phoneticPr fontId="1" type="noConversion"/>
  </si>
  <si>
    <t>博士班</t>
    <phoneticPr fontId="1" type="noConversion"/>
  </si>
  <si>
    <t>賴顧賢</t>
    <phoneticPr fontId="1" type="noConversion"/>
  </si>
  <si>
    <t>劉聰仁</t>
    <phoneticPr fontId="1" type="noConversion"/>
  </si>
  <si>
    <t>葉連德</t>
    <phoneticPr fontId="1" type="noConversion"/>
  </si>
  <si>
    <t>王穎駿</t>
    <phoneticPr fontId="1" type="noConversion"/>
  </si>
  <si>
    <t>萬光滿</t>
    <phoneticPr fontId="1" type="noConversion"/>
  </si>
  <si>
    <t>葉上葆</t>
    <phoneticPr fontId="1" type="noConversion"/>
  </si>
  <si>
    <t>(含6.7.年級)</t>
    <phoneticPr fontId="1" type="noConversion"/>
  </si>
  <si>
    <t>江敏慧</t>
    <phoneticPr fontId="1" type="noConversion"/>
  </si>
  <si>
    <t>陳良進</t>
    <phoneticPr fontId="1" type="noConversion"/>
  </si>
  <si>
    <t>&lt;所系科數(含師資中心)&gt;</t>
    <phoneticPr fontId="1" type="noConversion"/>
  </si>
  <si>
    <t>導師人數</t>
    <phoneticPr fontId="1" type="noConversion"/>
  </si>
  <si>
    <t>說明</t>
    <phoneticPr fontId="1" type="noConversion"/>
  </si>
  <si>
    <t>休憩系</t>
    <phoneticPr fontId="1" type="noConversion"/>
  </si>
  <si>
    <t>李東儒</t>
    <phoneticPr fontId="1" type="noConversion"/>
  </si>
  <si>
    <t>曾紀壽</t>
    <phoneticPr fontId="1" type="noConversion"/>
  </si>
  <si>
    <t>沙荃</t>
    <phoneticPr fontId="1" type="noConversion"/>
  </si>
  <si>
    <t>陳永賓</t>
    <phoneticPr fontId="1" type="noConversion"/>
  </si>
  <si>
    <t>王儒堅</t>
    <phoneticPr fontId="1" type="noConversion"/>
  </si>
  <si>
    <t>旅館系</t>
    <phoneticPr fontId="1" type="noConversion"/>
  </si>
  <si>
    <t>吳岳樺</t>
    <phoneticPr fontId="1" type="noConversion"/>
  </si>
  <si>
    <t>餐管系</t>
    <phoneticPr fontId="1" type="noConversion"/>
  </si>
  <si>
    <t>石名貴</t>
    <phoneticPr fontId="1" type="noConversion"/>
  </si>
  <si>
    <t>郭念德</t>
    <phoneticPr fontId="1" type="noConversion"/>
  </si>
  <si>
    <t>李靜旻</t>
    <phoneticPr fontId="1" type="noConversion"/>
  </si>
  <si>
    <t>黃靜純</t>
    <phoneticPr fontId="1" type="noConversion"/>
  </si>
  <si>
    <t>林淑瑛</t>
    <phoneticPr fontId="1" type="noConversion"/>
  </si>
  <si>
    <t>鄭凱文</t>
    <phoneticPr fontId="1" type="noConversion"/>
  </si>
  <si>
    <t>餐旅學院</t>
    <phoneticPr fontId="1" type="noConversion"/>
  </si>
  <si>
    <t>廚藝學院</t>
    <phoneticPr fontId="1" type="noConversion"/>
  </si>
  <si>
    <t>吳英偉</t>
    <phoneticPr fontId="1" type="noConversion"/>
  </si>
  <si>
    <t>餐旅所</t>
    <phoneticPr fontId="1" type="noConversion"/>
  </si>
  <si>
    <t>林宜親</t>
    <phoneticPr fontId="1" type="noConversion"/>
  </si>
  <si>
    <t>施瓊涓</t>
    <phoneticPr fontId="1" type="noConversion"/>
  </si>
  <si>
    <t>劉秀慧</t>
    <phoneticPr fontId="1" type="noConversion"/>
  </si>
  <si>
    <t>施拓全</t>
    <phoneticPr fontId="1" type="noConversion"/>
  </si>
  <si>
    <t>陳千浩</t>
    <phoneticPr fontId="1" type="noConversion"/>
  </si>
  <si>
    <t>王東昇</t>
    <phoneticPr fontId="1" type="noConversion"/>
  </si>
  <si>
    <t>謝鴻鎮</t>
    <phoneticPr fontId="1" type="noConversion"/>
  </si>
  <si>
    <t>楊芝澐</t>
    <phoneticPr fontId="1" type="noConversion"/>
  </si>
  <si>
    <t>行銷系</t>
    <phoneticPr fontId="1" type="noConversion"/>
  </si>
  <si>
    <t>觀餐全英碩士學程</t>
    <phoneticPr fontId="1" type="noConversion"/>
  </si>
  <si>
    <t>蕭登元</t>
    <phoneticPr fontId="1" type="noConversion"/>
  </si>
  <si>
    <t>廖漢雄</t>
    <phoneticPr fontId="1" type="noConversion"/>
  </si>
  <si>
    <t>賴冠伶</t>
    <phoneticPr fontId="1" type="noConversion"/>
  </si>
  <si>
    <t>王先正</t>
    <phoneticPr fontId="1" type="noConversion"/>
  </si>
  <si>
    <t>侯曉憶
專責博碩全英課程</t>
    <phoneticPr fontId="1" type="noConversion"/>
  </si>
  <si>
    <t>徐世杰</t>
    <phoneticPr fontId="1" type="noConversion"/>
  </si>
  <si>
    <t>趙峻郁</t>
    <phoneticPr fontId="1" type="noConversion"/>
  </si>
  <si>
    <t>顧景昇</t>
    <phoneticPr fontId="1" type="noConversion"/>
  </si>
  <si>
    <t>徐立偉</t>
    <phoneticPr fontId="1" type="noConversion"/>
  </si>
  <si>
    <t>柯嘉鈞</t>
    <phoneticPr fontId="1" type="noConversion"/>
  </si>
  <si>
    <t>朱心怡</t>
    <phoneticPr fontId="1" type="noConversion"/>
  </si>
  <si>
    <t>黃如萍</t>
    <phoneticPr fontId="1" type="noConversion"/>
  </si>
  <si>
    <t>楊文賢</t>
    <phoneticPr fontId="1" type="noConversion"/>
  </si>
  <si>
    <t>謝家黎</t>
    <phoneticPr fontId="1" type="noConversion"/>
  </si>
  <si>
    <t>謝金龍</t>
    <phoneticPr fontId="1" type="noConversion"/>
  </si>
  <si>
    <t>張慧貞</t>
    <phoneticPr fontId="1" type="noConversion"/>
  </si>
  <si>
    <t>鍾潤華</t>
    <phoneticPr fontId="1" type="noConversion"/>
  </si>
  <si>
    <t>賴正全</t>
    <phoneticPr fontId="1" type="noConversion"/>
  </si>
  <si>
    <t>鄭淑鳳</t>
    <phoneticPr fontId="1" type="noConversion"/>
  </si>
  <si>
    <t>林致信</t>
    <phoneticPr fontId="1" type="noConversion"/>
  </si>
  <si>
    <t>王為平</t>
    <phoneticPr fontId="1" type="noConversion"/>
  </si>
  <si>
    <t>林建安</t>
    <phoneticPr fontId="1" type="noConversion"/>
  </si>
  <si>
    <t>實習半年</t>
    <phoneticPr fontId="1" type="noConversion"/>
  </si>
  <si>
    <t>林玫君</t>
    <phoneticPr fontId="1" type="noConversion"/>
  </si>
  <si>
    <t xml:space="preserve">陳紫玲 </t>
    <phoneticPr fontId="1" type="noConversion"/>
  </si>
  <si>
    <t xml:space="preserve">蘇紋槿 </t>
    <phoneticPr fontId="1" type="noConversion"/>
  </si>
  <si>
    <t>吳國偉</t>
    <phoneticPr fontId="1" type="noConversion"/>
  </si>
  <si>
    <t>陳秀玉</t>
    <phoneticPr fontId="1" type="noConversion"/>
  </si>
  <si>
    <t>劉喜臨</t>
    <phoneticPr fontId="1" type="noConversion"/>
  </si>
  <si>
    <t>陳豐昇</t>
    <phoneticPr fontId="1" type="noConversion"/>
  </si>
  <si>
    <t>吳德偉</t>
    <phoneticPr fontId="1" type="noConversion"/>
  </si>
  <si>
    <t>黃女玲</t>
    <phoneticPr fontId="1" type="noConversion"/>
  </si>
  <si>
    <t>柳希諺</t>
    <phoneticPr fontId="1" type="noConversion"/>
  </si>
  <si>
    <t>蔡峯宏</t>
    <phoneticPr fontId="1" type="noConversion"/>
  </si>
  <si>
    <t>李怡君</t>
    <phoneticPr fontId="1" type="noConversion"/>
  </si>
  <si>
    <t>陳正忠</t>
    <phoneticPr fontId="1" type="noConversion"/>
  </si>
  <si>
    <t>李木生</t>
    <phoneticPr fontId="1" type="noConversion"/>
  </si>
  <si>
    <t>李歐</t>
    <phoneticPr fontId="1" type="noConversion"/>
  </si>
  <si>
    <t>王靖曄</t>
    <phoneticPr fontId="1" type="noConversion"/>
  </si>
  <si>
    <t>黃啟揚</t>
    <phoneticPr fontId="1" type="noConversion"/>
  </si>
  <si>
    <t>謝文欽</t>
    <phoneticPr fontId="1" type="noConversion"/>
  </si>
  <si>
    <t xml:space="preserve">周建華 </t>
    <phoneticPr fontId="1" type="noConversion"/>
  </si>
  <si>
    <t>賴子敬</t>
    <phoneticPr fontId="1" type="noConversion"/>
  </si>
  <si>
    <t>程玉潔</t>
    <phoneticPr fontId="1" type="noConversion"/>
  </si>
  <si>
    <t>陳嘉謨</t>
    <phoneticPr fontId="1" type="noConversion"/>
  </si>
  <si>
    <t>陳建龍</t>
    <phoneticPr fontId="1" type="noConversion"/>
  </si>
  <si>
    <t>馮莉雅</t>
    <phoneticPr fontId="1" type="noConversion"/>
  </si>
  <si>
    <t>楊政樺</t>
    <phoneticPr fontId="1" type="noConversion"/>
  </si>
  <si>
    <t>許孟鈞</t>
    <phoneticPr fontId="1" type="noConversion"/>
  </si>
  <si>
    <t>利政平</t>
    <phoneticPr fontId="1" type="noConversion"/>
  </si>
  <si>
    <t>何景華</t>
    <phoneticPr fontId="1" type="noConversion"/>
  </si>
  <si>
    <t>余佩璟</t>
    <phoneticPr fontId="1" type="noConversion"/>
  </si>
  <si>
    <t>林小瑩</t>
    <phoneticPr fontId="1" type="noConversion"/>
  </si>
  <si>
    <t>蔡佩君</t>
    <phoneticPr fontId="1" type="noConversion"/>
  </si>
  <si>
    <t>陳國泰</t>
    <phoneticPr fontId="1" type="noConversion"/>
  </si>
  <si>
    <t>黃勇中</t>
    <phoneticPr fontId="1" type="noConversion"/>
  </si>
  <si>
    <t>吳美宜</t>
    <phoneticPr fontId="1" type="noConversion"/>
  </si>
  <si>
    <t>許榮麟</t>
    <phoneticPr fontId="1" type="noConversion"/>
  </si>
  <si>
    <t>高士景</t>
    <phoneticPr fontId="1" type="noConversion"/>
  </si>
  <si>
    <t>石岳峻</t>
    <phoneticPr fontId="1" type="noConversion"/>
  </si>
  <si>
    <t>林彥廷</t>
    <phoneticPr fontId="1" type="noConversion"/>
  </si>
  <si>
    <t>陳貴鈞</t>
    <phoneticPr fontId="1" type="noConversion"/>
  </si>
  <si>
    <t>施華芳</t>
    <phoneticPr fontId="1" type="noConversion"/>
  </si>
  <si>
    <t>李映萱</t>
    <phoneticPr fontId="1" type="noConversion"/>
  </si>
  <si>
    <t>蔡宗君</t>
    <phoneticPr fontId="1" type="noConversion"/>
  </si>
  <si>
    <t>梁靜文</t>
    <phoneticPr fontId="1" type="noConversion"/>
  </si>
  <si>
    <t>一年級
&lt;112年入學&gt;</t>
    <phoneticPr fontId="1" type="noConversion"/>
  </si>
  <si>
    <t>二年級
&lt;111年入學&gt;</t>
    <phoneticPr fontId="1" type="noConversion"/>
  </si>
  <si>
    <t>三年級
&lt;110年入學&gt;</t>
    <phoneticPr fontId="1" type="noConversion"/>
  </si>
  <si>
    <t>四年級
&lt;109年入學&gt;</t>
    <phoneticPr fontId="1" type="noConversion"/>
  </si>
  <si>
    <t>五年級
&lt;108年入學&gt;</t>
    <phoneticPr fontId="1" type="noConversion"/>
  </si>
  <si>
    <t>林宜親</t>
    <phoneticPr fontId="1" type="noConversion"/>
  </si>
  <si>
    <t>游明鳳</t>
    <phoneticPr fontId="1" type="noConversion"/>
  </si>
  <si>
    <t>楊仁德</t>
    <phoneticPr fontId="1" type="noConversion"/>
  </si>
  <si>
    <t>陳韶華</t>
    <phoneticPr fontId="1" type="noConversion"/>
  </si>
  <si>
    <t xml:space="preserve">王璟琮 </t>
    <phoneticPr fontId="1" type="noConversion"/>
  </si>
  <si>
    <t>張鴻亮</t>
    <phoneticPr fontId="1" type="noConversion"/>
  </si>
  <si>
    <t>邱美倫</t>
    <phoneticPr fontId="1" type="noConversion"/>
  </si>
  <si>
    <t>葉文棠</t>
    <phoneticPr fontId="1" type="noConversion"/>
  </si>
  <si>
    <t>張書憲</t>
    <phoneticPr fontId="1" type="noConversion"/>
  </si>
  <si>
    <t>黃榮鵬</t>
    <phoneticPr fontId="1" type="noConversion"/>
  </si>
  <si>
    <t>李文驊</t>
    <phoneticPr fontId="1" type="noConversion"/>
  </si>
  <si>
    <t>甘唐沖</t>
    <phoneticPr fontId="1" type="noConversion"/>
  </si>
  <si>
    <t>徐伯一</t>
    <phoneticPr fontId="1" type="noConversion"/>
  </si>
  <si>
    <t>程健行</t>
    <phoneticPr fontId="1" type="noConversion"/>
  </si>
  <si>
    <t>陳福川</t>
    <phoneticPr fontId="1" type="noConversion"/>
  </si>
  <si>
    <t>劉維群</t>
    <phoneticPr fontId="1" type="noConversion"/>
  </si>
  <si>
    <t>蘇恒安</t>
    <phoneticPr fontId="1" type="noConversion"/>
  </si>
  <si>
    <t>林秀薰</t>
    <phoneticPr fontId="1" type="noConversion"/>
  </si>
  <si>
    <t>趙憶蒙</t>
    <phoneticPr fontId="1" type="noConversion"/>
  </si>
  <si>
    <t>徐永鑫</t>
    <phoneticPr fontId="1" type="noConversion"/>
  </si>
  <si>
    <t>賴毓宏</t>
    <phoneticPr fontId="1" type="noConversion"/>
  </si>
  <si>
    <t>黃德威</t>
    <phoneticPr fontId="1" type="noConversion"/>
  </si>
  <si>
    <t>吳淑華</t>
    <phoneticPr fontId="1" type="noConversion"/>
  </si>
  <si>
    <t>陳俐欣</t>
    <phoneticPr fontId="1" type="noConversion"/>
  </si>
  <si>
    <t>郭毓芳</t>
    <phoneticPr fontId="1" type="noConversion"/>
  </si>
  <si>
    <t>関口要</t>
    <phoneticPr fontId="1" type="noConversion"/>
  </si>
  <si>
    <t>劉淮恩</t>
    <phoneticPr fontId="1" type="noConversion"/>
  </si>
  <si>
    <t>李文驊</t>
    <phoneticPr fontId="1" type="noConversion"/>
  </si>
  <si>
    <t>陳俐欣</t>
  </si>
  <si>
    <r>
      <rPr>
        <b/>
        <sz val="9"/>
        <color theme="1"/>
        <rFont val="微軟正黑體"/>
        <family val="2"/>
        <charset val="136"/>
      </rPr>
      <t>112-2學期導師一覽表</t>
    </r>
    <r>
      <rPr>
        <b/>
        <sz val="9"/>
        <rFont val="微軟正黑體"/>
        <family val="2"/>
        <charset val="136"/>
      </rPr>
      <t xml:space="preserve"> </t>
    </r>
    <r>
      <rPr>
        <b/>
        <sz val="8"/>
        <rFont val="微軟正黑體"/>
        <family val="2"/>
        <charset val="136"/>
      </rPr>
      <t xml:space="preserve"> </t>
    </r>
    <r>
      <rPr>
        <b/>
        <sz val="4"/>
        <rFont val="微軟正黑體"/>
        <family val="2"/>
        <charset val="136"/>
      </rPr>
      <t>113.</t>
    </r>
    <r>
      <rPr>
        <b/>
        <sz val="6"/>
        <color rgb="FF683104"/>
        <rFont val="微軟正黑體"/>
        <family val="2"/>
        <charset val="136"/>
      </rPr>
      <t>2.22</t>
    </r>
    <phoneticPr fontId="1" type="noConversion"/>
  </si>
  <si>
    <t>蔡欣佑</t>
    <phoneticPr fontId="1" type="noConversion"/>
  </si>
  <si>
    <t>王聖傑</t>
    <phoneticPr fontId="1" type="noConversion"/>
  </si>
  <si>
    <r>
      <t xml:space="preserve">一、導師人數：137班/人次－(減)各系所同1位導師者(餐旅所2人次、餐管系1人次、觀光所8人次、飲創所1人次、西廚系2人次、觀餐全英碩士學程2人次、國觀學程1人次、國廚學程1人次)共18人次＝119人(含專案教師24人)+全英博碩導師1人=120人。
二、校外實習班數：112學年度校外實習期間一年(112.7.1-113.6.30)共25班；實習半年(112.7.1-112.12.30)共2班。
</t>
    </r>
    <r>
      <rPr>
        <b/>
        <sz val="7"/>
        <color rgb="FF0000FF"/>
        <rFont val="微軟正黑體"/>
        <family val="2"/>
        <charset val="136"/>
      </rPr>
      <t>三、異動：國觀學程四技4A謝鴻鎮(113.2.1-113.7.31擔任導師)、國廚學程四技4A程玉潔(113.2.1-113.7.31擔任導師)、新增班級_觀餐全英研士學程(春季班)1甲陳俐欣(113.2.1擔任導師)、餐管系日二技2A楊帆(113.2.19擔任導師)、
                    休憩系四技2A蔡欣佑(113.2.1擔任導師)、行銷系進四技1A王聖傑(113.2.1擔任導師)。</t>
    </r>
    <r>
      <rPr>
        <b/>
        <sz val="7"/>
        <rFont val="微軟正黑體"/>
        <family val="2"/>
        <charset val="136"/>
      </rPr>
      <t xml:space="preserve">
</t>
    </r>
    <r>
      <rPr>
        <b/>
        <sz val="7"/>
        <color rgb="FF512603"/>
        <rFont val="微軟正黑體"/>
        <family val="2"/>
        <charset val="136"/>
      </rPr>
      <t>四、其他：國觀學程四技4A陳喬安(112.8.1-113.1.31)、國廚學程四技4A張明旭(112.8.1-113.1.31)、餐管系日二技2A陳逸郎(112.8.1-113.2.18)、休憩系四技2A陳慧如(112.8.1-113.1.31)、行銷系進四技1A吳繼文(112.8.1-113.1.31)。</t>
    </r>
    <phoneticPr fontId="1" type="noConversion"/>
  </si>
  <si>
    <t>碩士班(A)</t>
    <phoneticPr fontId="1" type="noConversion"/>
  </si>
  <si>
    <t>碩士班(甲)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</si>
</sst>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6"/>
      <color theme="1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6"/>
      <color rgb="FF000000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6"/>
      <name val="微軟正黑體"/>
      <family val="2"/>
      <charset val="136"/>
    </font>
    <font>
      <sz val="6"/>
      <color rgb="FF00B05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name val="微軟正黑體"/>
      <family val="2"/>
      <charset val="136"/>
    </font>
    <font>
      <b/>
      <sz val="6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8.5"/>
      <color rgb="FF000000"/>
      <name val="微軟正黑體"/>
      <family val="2"/>
      <charset val="136"/>
    </font>
    <font>
      <sz val="8.5"/>
      <name val="微軟正黑體"/>
      <family val="2"/>
      <charset val="136"/>
    </font>
    <font>
      <sz val="8.5"/>
      <color theme="1"/>
      <name val="微軟正黑體"/>
      <family val="2"/>
      <charset val="136"/>
    </font>
    <font>
      <sz val="8.5"/>
      <color theme="1"/>
      <name val="新細明體"/>
      <family val="1"/>
      <charset val="136"/>
      <scheme val="minor"/>
    </font>
    <font>
      <sz val="8.5"/>
      <color theme="1"/>
      <name val="新細明體"/>
      <family val="2"/>
      <charset val="136"/>
      <scheme val="minor"/>
    </font>
    <font>
      <b/>
      <sz val="8.5"/>
      <color theme="1"/>
      <name val="微軟正黑體"/>
      <family val="2"/>
      <charset val="136"/>
    </font>
    <font>
      <b/>
      <sz val="8"/>
      <color rgb="FF000000"/>
      <name val="微軟正黑體"/>
      <family val="2"/>
      <charset val="136"/>
    </font>
    <font>
      <b/>
      <sz val="8"/>
      <name val="微軟正黑體"/>
      <family val="2"/>
      <charset val="136"/>
    </font>
    <font>
      <sz val="12"/>
      <name val="新細明體"/>
      <family val="2"/>
      <charset val="136"/>
      <scheme val="minor"/>
    </font>
    <font>
      <sz val="5"/>
      <color rgb="FF00B050"/>
      <name val="微軟正黑體"/>
      <family val="2"/>
      <charset val="136"/>
    </font>
    <font>
      <sz val="5"/>
      <color rgb="FF000000"/>
      <name val="微軟正黑體"/>
      <family val="2"/>
      <charset val="136"/>
    </font>
    <font>
      <sz val="6"/>
      <color rgb="FF00359E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5"/>
      <color theme="1"/>
      <name val="微軟正黑體"/>
      <family val="2"/>
      <charset val="136"/>
    </font>
    <font>
      <sz val="8"/>
      <color theme="1"/>
      <name val="新細明體"/>
      <family val="1"/>
      <charset val="136"/>
      <scheme val="minor"/>
    </font>
    <font>
      <sz val="8"/>
      <color theme="1"/>
      <name val="Calibri"/>
      <family val="2"/>
    </font>
    <font>
      <sz val="8"/>
      <color theme="1"/>
      <name val="新細明體"/>
      <family val="2"/>
      <charset val="136"/>
      <scheme val="minor"/>
    </font>
    <font>
      <sz val="5"/>
      <color theme="1"/>
      <name val="新細明體"/>
      <family val="2"/>
      <charset val="136"/>
      <scheme val="minor"/>
    </font>
    <font>
      <sz val="5"/>
      <name val="微軟正黑體"/>
      <family val="2"/>
      <charset val="136"/>
    </font>
    <font>
      <b/>
      <sz val="5"/>
      <name val="微軟正黑體"/>
      <family val="2"/>
      <charset val="136"/>
    </font>
    <font>
      <sz val="5"/>
      <color theme="1"/>
      <name val="新細明體"/>
      <family val="1"/>
      <charset val="136"/>
      <scheme val="minor"/>
    </font>
    <font>
      <sz val="5"/>
      <name val="新細明體"/>
      <family val="2"/>
      <charset val="136"/>
      <scheme val="minor"/>
    </font>
    <font>
      <sz val="6.5"/>
      <color rgb="FF00000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b/>
      <sz val="6"/>
      <color theme="1"/>
      <name val="新細明體"/>
      <family val="2"/>
      <charset val="136"/>
      <scheme val="minor"/>
    </font>
    <font>
      <sz val="10"/>
      <name val="微軟正黑體"/>
      <family val="2"/>
      <charset val="136"/>
    </font>
    <font>
      <b/>
      <sz val="7.5"/>
      <name val="微軟正黑體"/>
      <family val="2"/>
      <charset val="136"/>
    </font>
    <font>
      <b/>
      <sz val="7.5"/>
      <color rgb="FF9D2F39"/>
      <name val="新細明體"/>
      <family val="1"/>
      <charset val="136"/>
      <scheme val="minor"/>
    </font>
    <font>
      <sz val="4.5"/>
      <name val="微軟正黑體"/>
      <family val="2"/>
      <charset val="136"/>
    </font>
    <font>
      <b/>
      <sz val="4"/>
      <color rgb="FF0070C0"/>
      <name val="新細明體"/>
      <family val="1"/>
      <charset val="136"/>
      <scheme val="minor"/>
    </font>
    <font>
      <b/>
      <sz val="8.5"/>
      <name val="微軟正黑體"/>
      <family val="2"/>
      <charset val="136"/>
    </font>
    <font>
      <sz val="5"/>
      <color theme="1" tint="0.249977111117893"/>
      <name val="微軟正黑體"/>
      <family val="2"/>
      <charset val="136"/>
    </font>
    <font>
      <b/>
      <sz val="4"/>
      <name val="微軟正黑體"/>
      <family val="2"/>
      <charset val="136"/>
    </font>
    <font>
      <b/>
      <sz val="7"/>
      <name val="微軟正黑體"/>
      <family val="2"/>
      <charset val="136"/>
    </font>
    <font>
      <b/>
      <i/>
      <u/>
      <sz val="6"/>
      <name val="微軟正黑體"/>
      <family val="2"/>
      <charset val="136"/>
    </font>
    <font>
      <sz val="7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7"/>
      <color theme="1"/>
      <name val="微軟正黑體"/>
      <family val="2"/>
      <charset val="136"/>
    </font>
    <font>
      <sz val="7"/>
      <color theme="1"/>
      <name val="新細明體"/>
      <family val="2"/>
      <charset val="136"/>
      <scheme val="minor"/>
    </font>
    <font>
      <b/>
      <sz val="9"/>
      <name val="微軟正黑體"/>
      <family val="2"/>
      <charset val="136"/>
    </font>
    <font>
      <b/>
      <sz val="7"/>
      <color rgb="FF002D86"/>
      <name val="微軟正黑體"/>
      <family val="2"/>
      <charset val="136"/>
    </font>
    <font>
      <b/>
      <sz val="6"/>
      <color rgb="FF683104"/>
      <name val="微軟正黑體"/>
      <family val="2"/>
      <charset val="136"/>
    </font>
    <font>
      <sz val="4"/>
      <color rgb="FF0000FF"/>
      <name val="微軟正黑體"/>
      <family val="2"/>
      <charset val="136"/>
    </font>
    <font>
      <b/>
      <sz val="7"/>
      <color rgb="FFFF0000"/>
      <name val="微軟正黑體"/>
      <family val="2"/>
      <charset val="136"/>
    </font>
    <font>
      <sz val="4"/>
      <color rgb="FF0060A8"/>
      <name val="新細明體"/>
      <family val="1"/>
      <charset val="136"/>
      <scheme val="minor"/>
    </font>
    <font>
      <sz val="8.5"/>
      <color theme="9" tint="-0.499984740745262"/>
      <name val="微軟正黑體"/>
      <family val="2"/>
      <charset val="136"/>
    </font>
    <font>
      <sz val="8.5"/>
      <name val="新細明體"/>
      <family val="2"/>
      <charset val="136"/>
      <scheme val="minor"/>
    </font>
    <font>
      <sz val="8"/>
      <color rgb="FFFF0000"/>
      <name val="微軟正黑體"/>
      <family val="2"/>
      <charset val="136"/>
    </font>
    <font>
      <b/>
      <sz val="7"/>
      <color rgb="FF0000FF"/>
      <name val="微軟正黑體"/>
      <family val="2"/>
      <charset val="136"/>
    </font>
    <font>
      <sz val="8.5"/>
      <color rgb="FF0000FF"/>
      <name val="微軟正黑體"/>
      <family val="2"/>
      <charset val="136"/>
    </font>
    <font>
      <sz val="5"/>
      <color rgb="FF0000FF"/>
      <name val="微軟正黑體"/>
      <family val="2"/>
      <charset val="136"/>
    </font>
    <font>
      <sz val="6"/>
      <color theme="1"/>
      <name val="新細明體"/>
      <family val="1"/>
      <charset val="136"/>
      <scheme val="minor"/>
    </font>
    <font>
      <b/>
      <sz val="7"/>
      <color rgb="FF512603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FF97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AB"/>
        <bgColor indexed="64"/>
      </patternFill>
    </fill>
    <fill>
      <patternFill patternType="solid">
        <fgColor rgb="FF94E494"/>
        <bgColor indexed="64"/>
      </patternFill>
    </fill>
    <fill>
      <patternFill patternType="solid">
        <fgColor rgb="FF9FB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rgb="FF008000"/>
      </right>
      <top style="hair">
        <color rgb="FF008000"/>
      </top>
      <bottom style="hair">
        <color rgb="FF008000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rgb="FF008000"/>
      </left>
      <right style="hair">
        <color rgb="FF008000"/>
      </right>
      <top style="hair">
        <color rgb="FF008000"/>
      </top>
      <bottom style="hair">
        <color rgb="FF008000"/>
      </bottom>
      <diagonal/>
    </border>
    <border>
      <left style="hair">
        <color rgb="FF008000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rgb="FF0000FF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rgb="FF008000"/>
      </left>
      <right style="hair">
        <color theme="1"/>
      </right>
      <top style="hair">
        <color rgb="FF008000"/>
      </top>
      <bottom/>
      <diagonal/>
    </border>
    <border>
      <left style="hair">
        <color rgb="FF008000"/>
      </left>
      <right style="hair">
        <color theme="1"/>
      </right>
      <top/>
      <bottom style="hair">
        <color rgb="FF008000"/>
      </bottom>
      <diagonal/>
    </border>
    <border>
      <left/>
      <right style="hair">
        <color rgb="FF008000"/>
      </right>
      <top style="hair">
        <color rgb="FF008000"/>
      </top>
      <bottom style="hair">
        <color rgb="FF008000"/>
      </bottom>
      <diagonal/>
    </border>
    <border>
      <left style="hair">
        <color rgb="FF0000FF"/>
      </left>
      <right style="hair">
        <color theme="1"/>
      </right>
      <top/>
      <bottom style="hair">
        <color theme="1"/>
      </bottom>
      <diagonal/>
    </border>
  </borders>
  <cellStyleXfs count="1">
    <xf numFmtId="0" fontId="0" fillId="0" borderId="0">
      <alignment vertical="center"/>
    </xf>
  </cellStyleXfs>
  <cellXfs count="278">
    <xf numFmtId="0" fontId="0" fillId="0" borderId="0" xfId="0">
      <alignment vertical="center"/>
    </xf>
    <xf numFmtId="0" fontId="15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40" fillId="0" borderId="0" xfId="0" applyFont="1">
      <alignment vertical="center"/>
    </xf>
    <xf numFmtId="0" fontId="26" fillId="0" borderId="1" xfId="0" applyFont="1" applyFill="1" applyBorder="1">
      <alignment vertical="center"/>
    </xf>
    <xf numFmtId="0" fontId="12" fillId="6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vertical="center" wrapText="1"/>
    </xf>
    <xf numFmtId="0" fontId="30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30" fillId="6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/>
    </xf>
    <xf numFmtId="0" fontId="30" fillId="6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44" fillId="6" borderId="4" xfId="0" applyFont="1" applyFill="1" applyBorder="1" applyAlignment="1">
      <alignment horizontal="center" vertical="center" wrapText="1"/>
    </xf>
    <xf numFmtId="0" fontId="42" fillId="6" borderId="4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41" fillId="3" borderId="4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30" fillId="5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horizontal="center" vertical="center"/>
    </xf>
    <xf numFmtId="0" fontId="43" fillId="7" borderId="2" xfId="0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vertical="center" wrapText="1"/>
    </xf>
    <xf numFmtId="0" fontId="10" fillId="7" borderId="4" xfId="0" applyFont="1" applyFill="1" applyBorder="1" applyAlignment="1">
      <alignment vertical="center" wrapText="1"/>
    </xf>
    <xf numFmtId="0" fontId="43" fillId="7" borderId="4" xfId="0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0" fillId="4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30" fillId="6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36" fillId="5" borderId="6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43" fillId="8" borderId="5" xfId="0" applyFont="1" applyFill="1" applyBorder="1" applyAlignment="1">
      <alignment horizontal="center" vertical="center"/>
    </xf>
    <xf numFmtId="0" fontId="31" fillId="8" borderId="6" xfId="0" applyFont="1" applyFill="1" applyBorder="1" applyAlignment="1">
      <alignment horizontal="center" vertical="center"/>
    </xf>
    <xf numFmtId="0" fontId="47" fillId="8" borderId="6" xfId="0" applyFont="1" applyFill="1" applyBorder="1" applyAlignment="1">
      <alignment vertical="center"/>
    </xf>
    <xf numFmtId="0" fontId="43" fillId="8" borderId="6" xfId="0" applyFont="1" applyFill="1" applyBorder="1" applyAlignment="1">
      <alignment horizontal="center" vertical="center"/>
    </xf>
    <xf numFmtId="0" fontId="43" fillId="8" borderId="6" xfId="0" applyFont="1" applyFill="1" applyBorder="1" applyAlignment="1">
      <alignment horizontal="left" vertical="center"/>
    </xf>
    <xf numFmtId="0" fontId="10" fillId="8" borderId="6" xfId="0" applyFont="1" applyFill="1" applyBorder="1" applyAlignment="1">
      <alignment vertical="center"/>
    </xf>
    <xf numFmtId="0" fontId="43" fillId="8" borderId="6" xfId="0" applyFont="1" applyFill="1" applyBorder="1" applyAlignment="1">
      <alignment vertical="center"/>
    </xf>
    <xf numFmtId="0" fontId="47" fillId="7" borderId="4" xfId="0" applyFont="1" applyFill="1" applyBorder="1" applyAlignment="1">
      <alignment horizontal="right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3" fillId="5" borderId="5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46" fillId="9" borderId="1" xfId="0" applyFont="1" applyFill="1" applyBorder="1" applyAlignment="1">
      <alignment horizontal="center" vertical="center" wrapText="1"/>
    </xf>
    <xf numFmtId="0" fontId="47" fillId="9" borderId="3" xfId="0" applyFont="1" applyFill="1" applyBorder="1" applyAlignment="1">
      <alignment horizontal="center" vertical="center"/>
    </xf>
    <xf numFmtId="0" fontId="55" fillId="5" borderId="6" xfId="0" applyFont="1" applyFill="1" applyBorder="1" applyAlignment="1">
      <alignment horizontal="center" vertical="center" wrapText="1"/>
    </xf>
    <xf numFmtId="0" fontId="57" fillId="6" borderId="4" xfId="0" applyFont="1" applyFill="1" applyBorder="1" applyAlignment="1">
      <alignment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8" fillId="6" borderId="2" xfId="0" applyFont="1" applyFill="1" applyBorder="1" applyAlignment="1">
      <alignment horizontal="center" vertical="center" wrapText="1"/>
    </xf>
    <xf numFmtId="0" fontId="30" fillId="5" borderId="4" xfId="0" applyFont="1" applyFill="1" applyBorder="1" applyAlignment="1">
      <alignment vertical="center" wrapText="1"/>
    </xf>
    <xf numFmtId="0" fontId="58" fillId="2" borderId="5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3" fillId="6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2" fillId="6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0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/>
    </xf>
    <xf numFmtId="0" fontId="56" fillId="0" borderId="10" xfId="0" applyFont="1" applyFill="1" applyBorder="1" applyAlignment="1">
      <alignment horizontal="center" vertical="center"/>
    </xf>
    <xf numFmtId="0" fontId="58" fillId="6" borderId="4" xfId="0" applyFont="1" applyFill="1" applyBorder="1" applyAlignment="1">
      <alignment horizontal="center" vertical="center"/>
    </xf>
    <xf numFmtId="0" fontId="60" fillId="5" borderId="6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/>
    </xf>
    <xf numFmtId="0" fontId="25" fillId="6" borderId="4" xfId="0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center"/>
    </xf>
    <xf numFmtId="0" fontId="12" fillId="6" borderId="4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 wrapText="1"/>
    </xf>
    <xf numFmtId="0" fontId="58" fillId="6" borderId="6" xfId="0" applyFont="1" applyFill="1" applyBorder="1" applyAlignment="1">
      <alignment vertical="center"/>
    </xf>
    <xf numFmtId="0" fontId="58" fillId="6" borderId="6" xfId="0" applyFont="1" applyFill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58" fillId="6" borderId="4" xfId="0" applyFont="1" applyFill="1" applyBorder="1" applyAlignment="1">
      <alignment horizontal="center" vertical="center" wrapText="1"/>
    </xf>
    <xf numFmtId="0" fontId="63" fillId="2" borderId="6" xfId="0" applyFont="1" applyFill="1" applyBorder="1" applyAlignment="1">
      <alignment horizontal="left" vertical="center"/>
    </xf>
    <xf numFmtId="0" fontId="30" fillId="6" borderId="0" xfId="0" applyFont="1" applyFill="1" applyBorder="1" applyAlignment="1">
      <alignment horizontal="center" vertical="center" wrapText="1"/>
    </xf>
    <xf numFmtId="0" fontId="30" fillId="5" borderId="6" xfId="0" applyFont="1" applyFill="1" applyBorder="1" applyAlignment="1">
      <alignment horizontal="center" vertical="center" wrapText="1"/>
    </xf>
    <xf numFmtId="0" fontId="58" fillId="6" borderId="16" xfId="0" applyFont="1" applyFill="1" applyBorder="1" applyAlignment="1">
      <alignment horizontal="center" vertical="center"/>
    </xf>
    <xf numFmtId="0" fontId="30" fillId="10" borderId="4" xfId="0" applyFont="1" applyFill="1" applyBorder="1" applyAlignment="1">
      <alignment horizontal="center" vertical="center"/>
    </xf>
    <xf numFmtId="0" fontId="58" fillId="3" borderId="2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vertical="center"/>
    </xf>
    <xf numFmtId="0" fontId="14" fillId="11" borderId="2" xfId="0" applyFont="1" applyFill="1" applyBorder="1" applyAlignment="1">
      <alignment horizontal="center" vertical="center"/>
    </xf>
    <xf numFmtId="0" fontId="30" fillId="11" borderId="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64" fillId="3" borderId="4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48" fillId="11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62" fillId="6" borderId="4" xfId="0" applyFont="1" applyFill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62" fillId="6" borderId="4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62" fillId="5" borderId="16" xfId="0" applyFont="1" applyFill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62" fillId="0" borderId="10" xfId="0" applyFont="1" applyFill="1" applyBorder="1" applyAlignment="1">
      <alignment horizontal="center" vertical="center" wrapText="1"/>
    </xf>
    <xf numFmtId="0" fontId="62" fillId="2" borderId="5" xfId="0" applyFont="1" applyFill="1" applyBorder="1" applyAlignment="1">
      <alignment horizontal="center" vertical="center" wrapText="1"/>
    </xf>
    <xf numFmtId="0" fontId="62" fillId="6" borderId="2" xfId="0" applyFont="1" applyFill="1" applyBorder="1" applyAlignment="1">
      <alignment horizontal="center" vertical="center" wrapText="1"/>
    </xf>
    <xf numFmtId="0" fontId="62" fillId="6" borderId="6" xfId="0" applyFont="1" applyFill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0" fontId="50" fillId="0" borderId="17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50" fillId="0" borderId="13" xfId="0" applyFont="1" applyBorder="1" applyAlignment="1">
      <alignment horizontal="center" vertical="center"/>
    </xf>
    <xf numFmtId="0" fontId="46" fillId="0" borderId="7" xfId="0" applyFont="1" applyFill="1" applyBorder="1" applyAlignment="1">
      <alignment vertical="center" wrapText="1"/>
    </xf>
    <xf numFmtId="0" fontId="46" fillId="0" borderId="8" xfId="0" applyFont="1" applyFill="1" applyBorder="1" applyAlignment="1">
      <alignment vertical="center" wrapText="1"/>
    </xf>
    <xf numFmtId="0" fontId="46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46" fillId="0" borderId="11" xfId="0" applyFont="1" applyFill="1" applyBorder="1" applyAlignment="1">
      <alignment horizontal="center" vertical="center"/>
    </xf>
    <xf numFmtId="0" fontId="46" fillId="0" borderId="17" xfId="0" applyFont="1" applyFill="1" applyBorder="1" applyAlignment="1">
      <alignment horizontal="center" vertical="center"/>
    </xf>
    <xf numFmtId="0" fontId="56" fillId="0" borderId="10" xfId="0" applyFont="1" applyFill="1" applyBorder="1" applyAlignment="1">
      <alignment horizontal="center" vertical="center"/>
    </xf>
    <xf numFmtId="0" fontId="56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/>
    </xf>
    <xf numFmtId="0" fontId="56" fillId="0" borderId="3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50" fillId="0" borderId="3" xfId="0" applyFont="1" applyFill="1" applyBorder="1" applyAlignment="1">
      <alignment horizontal="center" vertical="center"/>
    </xf>
    <xf numFmtId="0" fontId="53" fillId="0" borderId="3" xfId="0" applyFont="1" applyFill="1" applyBorder="1" applyAlignment="1">
      <alignment horizontal="center" vertical="center"/>
    </xf>
    <xf numFmtId="0" fontId="63" fillId="3" borderId="14" xfId="0" applyFont="1" applyFill="1" applyBorder="1" applyAlignment="1">
      <alignment horizontal="center" vertical="center" wrapText="1"/>
    </xf>
    <xf numFmtId="0" fontId="63" fillId="3" borderId="1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28" fillId="0" borderId="1" xfId="0" applyFont="1" applyFill="1" applyBorder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/>
    </xf>
    <xf numFmtId="0" fontId="22" fillId="0" borderId="1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59" fillId="0" borderId="4" xfId="0" applyFont="1" applyBorder="1" applyAlignment="1">
      <alignment vertical="center"/>
    </xf>
    <xf numFmtId="0" fontId="59" fillId="0" borderId="2" xfId="0" applyFont="1" applyBorder="1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  <xf numFmtId="0" fontId="18" fillId="7" borderId="2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48" fillId="0" borderId="1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  <color rgb="FF512603"/>
      <color rgb="FF99CCFF"/>
      <color rgb="FF683104"/>
      <color rgb="FFCC00CC"/>
      <color rgb="FF3366FF"/>
      <color rgb="FF0060A8"/>
      <color rgb="FF9900CC"/>
      <color rgb="FF002D86"/>
      <color rgb="FF5C00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35397</xdr:colOff>
      <xdr:row>0</xdr:row>
      <xdr:rowOff>13608</xdr:rowOff>
    </xdr:from>
    <xdr:to>
      <xdr:col>1</xdr:col>
      <xdr:colOff>6609</xdr:colOff>
      <xdr:row>0</xdr:row>
      <xdr:rowOff>182255</xdr:rowOff>
    </xdr:to>
    <xdr:pic>
      <xdr:nvPicPr>
        <xdr:cNvPr id="3" name="圖片 2" descr="D:\VIS-nkuht\symbo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97" y="13608"/>
          <a:ext cx="149806" cy="168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FF973"/>
  </sheetPr>
  <dimension ref="A1:AH39"/>
  <sheetViews>
    <sheetView tabSelected="1" zoomScale="130" zoomScaleNormal="130" zoomScaleSheetLayoutView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T25" sqref="T25"/>
    </sheetView>
  </sheetViews>
  <sheetFormatPr defaultRowHeight="16.5"/>
  <cols>
    <col min="1" max="1" width="2.375" style="2" customWidth="1"/>
    <col min="2" max="2" width="5.5" style="1" customWidth="1"/>
    <col min="3" max="3" width="7.625" style="133" customWidth="1"/>
    <col min="4" max="4" width="1.75" style="134" customWidth="1"/>
    <col min="5" max="5" width="7.625" style="142" customWidth="1"/>
    <col min="6" max="6" width="5.375" style="135" customWidth="1"/>
    <col min="7" max="7" width="1.625" style="135" customWidth="1"/>
    <col min="8" max="8" width="4.25" style="135" customWidth="1"/>
    <col min="9" max="9" width="5.375" style="135" customWidth="1"/>
    <col min="10" max="10" width="1.625" style="136" customWidth="1"/>
    <col min="11" max="11" width="4" style="135" customWidth="1"/>
    <col min="12" max="12" width="5.25" style="135" customWidth="1"/>
    <col min="13" max="13" width="1.625" style="4" customWidth="1"/>
    <col min="14" max="14" width="4.75" style="135" customWidth="1"/>
    <col min="15" max="15" width="5.25" style="137" customWidth="1"/>
    <col min="16" max="16" width="1.75" style="136" customWidth="1"/>
    <col min="17" max="17" width="4.75" style="138" customWidth="1"/>
    <col min="18" max="18" width="5.375" style="135" customWidth="1"/>
    <col min="19" max="19" width="1.5" style="136" customWidth="1"/>
    <col min="20" max="20" width="3.375" style="138" customWidth="1"/>
    <col min="21" max="21" width="5.625" style="138" customWidth="1"/>
    <col min="22" max="22" width="1.875" style="138" customWidth="1"/>
    <col min="23" max="23" width="2.875" style="138" customWidth="1"/>
    <col min="24" max="24" width="5.625" style="135" customWidth="1"/>
    <col min="25" max="25" width="1.875" style="4" customWidth="1"/>
    <col min="26" max="26" width="3.875" style="139" customWidth="1"/>
    <col min="27" max="27" width="5.25" style="137" customWidth="1"/>
    <col min="28" max="28" width="1.625" style="3" customWidth="1"/>
    <col min="29" max="29" width="4.75" style="140" customWidth="1"/>
    <col min="30" max="30" width="5.75" style="137" customWidth="1"/>
    <col min="31" max="31" width="1.5" style="3" customWidth="1"/>
    <col min="32" max="32" width="4.875" style="139" customWidth="1"/>
    <col min="33" max="33" width="2.625" style="106" customWidth="1"/>
    <col min="34" max="34" width="2.625" style="141" customWidth="1"/>
  </cols>
  <sheetData>
    <row r="1" spans="1:34" ht="15" customHeight="1">
      <c r="A1" s="7" t="s">
        <v>35</v>
      </c>
      <c r="B1" s="272" t="s">
        <v>196</v>
      </c>
      <c r="C1" s="258"/>
      <c r="D1" s="258"/>
      <c r="E1" s="258"/>
      <c r="F1" s="268" t="s">
        <v>3</v>
      </c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70" t="s">
        <v>19</v>
      </c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65" t="s">
        <v>45</v>
      </c>
      <c r="AH1" s="265" t="s">
        <v>65</v>
      </c>
    </row>
    <row r="2" spans="1:34" ht="12" customHeight="1">
      <c r="A2" s="251" t="s">
        <v>0</v>
      </c>
      <c r="B2" s="274" t="s">
        <v>17</v>
      </c>
      <c r="C2" s="273"/>
      <c r="D2" s="245" t="s">
        <v>40</v>
      </c>
      <c r="E2" s="254" t="s">
        <v>23</v>
      </c>
      <c r="F2" s="261" t="s">
        <v>162</v>
      </c>
      <c r="G2" s="262"/>
      <c r="H2" s="262"/>
      <c r="I2" s="264" t="s">
        <v>163</v>
      </c>
      <c r="J2" s="262"/>
      <c r="K2" s="262"/>
      <c r="L2" s="264" t="s">
        <v>164</v>
      </c>
      <c r="M2" s="262"/>
      <c r="N2" s="262"/>
      <c r="O2" s="264" t="s">
        <v>165</v>
      </c>
      <c r="P2" s="262"/>
      <c r="Q2" s="262"/>
      <c r="R2" s="264" t="s">
        <v>166</v>
      </c>
      <c r="S2" s="262"/>
      <c r="T2" s="262"/>
      <c r="U2" s="261" t="s">
        <v>162</v>
      </c>
      <c r="V2" s="262"/>
      <c r="W2" s="262"/>
      <c r="X2" s="264" t="s">
        <v>163</v>
      </c>
      <c r="Y2" s="262"/>
      <c r="Z2" s="262"/>
      <c r="AA2" s="264" t="s">
        <v>164</v>
      </c>
      <c r="AB2" s="262"/>
      <c r="AC2" s="262"/>
      <c r="AD2" s="264" t="s">
        <v>165</v>
      </c>
      <c r="AE2" s="262"/>
      <c r="AF2" s="262"/>
      <c r="AG2" s="265"/>
      <c r="AH2" s="265"/>
    </row>
    <row r="3" spans="1:34" ht="12" customHeight="1">
      <c r="A3" s="252"/>
      <c r="B3" s="273"/>
      <c r="C3" s="273"/>
      <c r="D3" s="267"/>
      <c r="E3" s="275"/>
      <c r="F3" s="263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3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5"/>
      <c r="AH3" s="265"/>
    </row>
    <row r="4" spans="1:34" ht="15" customHeight="1">
      <c r="A4" s="252"/>
      <c r="B4" s="273"/>
      <c r="C4" s="273"/>
      <c r="D4" s="267"/>
      <c r="E4" s="275"/>
      <c r="F4" s="153" t="s">
        <v>1</v>
      </c>
      <c r="G4" s="13" t="s">
        <v>41</v>
      </c>
      <c r="H4" s="14" t="s">
        <v>2</v>
      </c>
      <c r="I4" s="118" t="s">
        <v>1</v>
      </c>
      <c r="J4" s="13" t="s">
        <v>41</v>
      </c>
      <c r="K4" s="14" t="s">
        <v>2</v>
      </c>
      <c r="L4" s="118" t="s">
        <v>1</v>
      </c>
      <c r="M4" s="13" t="s">
        <v>41</v>
      </c>
      <c r="N4" s="15" t="s">
        <v>25</v>
      </c>
      <c r="O4" s="118" t="s">
        <v>1</v>
      </c>
      <c r="P4" s="13" t="s">
        <v>41</v>
      </c>
      <c r="Q4" s="15" t="s">
        <v>25</v>
      </c>
      <c r="R4" s="118" t="s">
        <v>1</v>
      </c>
      <c r="S4" s="13" t="s">
        <v>41</v>
      </c>
      <c r="T4" s="14" t="s">
        <v>2</v>
      </c>
      <c r="U4" s="119" t="s">
        <v>1</v>
      </c>
      <c r="V4" s="58" t="s">
        <v>41</v>
      </c>
      <c r="W4" s="59" t="s">
        <v>2</v>
      </c>
      <c r="X4" s="117" t="s">
        <v>1</v>
      </c>
      <c r="Y4" s="58" t="s">
        <v>41</v>
      </c>
      <c r="Z4" s="59" t="s">
        <v>22</v>
      </c>
      <c r="AA4" s="117" t="s">
        <v>1</v>
      </c>
      <c r="AB4" s="58" t="s">
        <v>44</v>
      </c>
      <c r="AC4" s="60" t="s">
        <v>29</v>
      </c>
      <c r="AD4" s="117" t="s">
        <v>1</v>
      </c>
      <c r="AE4" s="58" t="s">
        <v>41</v>
      </c>
      <c r="AF4" s="60" t="s">
        <v>28</v>
      </c>
      <c r="AG4" s="265"/>
      <c r="AH4" s="265"/>
    </row>
    <row r="5" spans="1:34" ht="12" customHeight="1">
      <c r="A5" s="255" t="s">
        <v>82</v>
      </c>
      <c r="B5" s="151" t="s">
        <v>85</v>
      </c>
      <c r="C5" s="10" t="s">
        <v>51</v>
      </c>
      <c r="D5" s="146">
        <v>1</v>
      </c>
      <c r="E5" s="210" t="s">
        <v>56</v>
      </c>
      <c r="F5" s="108" t="s">
        <v>98</v>
      </c>
      <c r="G5" s="16">
        <v>1</v>
      </c>
      <c r="H5" s="122"/>
      <c r="I5" s="108" t="s">
        <v>98</v>
      </c>
      <c r="J5" s="16">
        <v>1</v>
      </c>
      <c r="K5" s="122"/>
      <c r="L5" s="17" t="s">
        <v>30</v>
      </c>
      <c r="M5" s="124"/>
      <c r="N5" s="18"/>
      <c r="O5" s="17" t="s">
        <v>18</v>
      </c>
      <c r="P5" s="124"/>
      <c r="Q5" s="125"/>
      <c r="R5" s="17" t="s">
        <v>18</v>
      </c>
      <c r="S5" s="19"/>
      <c r="T5" s="18"/>
      <c r="U5" s="109" t="s">
        <v>86</v>
      </c>
      <c r="V5" s="61">
        <v>1</v>
      </c>
      <c r="W5" s="122"/>
      <c r="X5" s="109" t="s">
        <v>167</v>
      </c>
      <c r="Y5" s="61">
        <v>1</v>
      </c>
      <c r="Z5" s="114"/>
      <c r="AA5" s="62"/>
      <c r="AB5" s="63"/>
      <c r="AC5" s="64"/>
      <c r="AD5" s="62"/>
      <c r="AE5" s="63"/>
      <c r="AF5" s="64"/>
      <c r="AG5" s="147">
        <f>SUM(G5:G5,J5:J5,V5:V5,Y5:Y5)</f>
        <v>4</v>
      </c>
      <c r="AH5" s="148">
        <v>2</v>
      </c>
    </row>
    <row r="6" spans="1:34" ht="12" customHeight="1">
      <c r="A6" s="256"/>
      <c r="B6" s="254" t="s">
        <v>73</v>
      </c>
      <c r="C6" s="8" t="s">
        <v>4</v>
      </c>
      <c r="D6" s="245">
        <v>1</v>
      </c>
      <c r="E6" s="254" t="s">
        <v>169</v>
      </c>
      <c r="F6" s="21" t="s">
        <v>168</v>
      </c>
      <c r="G6" s="22">
        <v>1</v>
      </c>
      <c r="H6" s="127"/>
      <c r="I6" s="21" t="s">
        <v>161</v>
      </c>
      <c r="J6" s="22">
        <v>1</v>
      </c>
      <c r="K6" s="154"/>
      <c r="L6" s="21" t="s">
        <v>135</v>
      </c>
      <c r="M6" s="22">
        <v>1</v>
      </c>
      <c r="N6" s="24" t="s">
        <v>26</v>
      </c>
      <c r="O6" s="23" t="s">
        <v>109</v>
      </c>
      <c r="P6" s="22">
        <v>1</v>
      </c>
      <c r="Q6" s="125"/>
      <c r="R6" s="17" t="s">
        <v>18</v>
      </c>
      <c r="S6" s="18"/>
      <c r="T6" s="25"/>
      <c r="U6" s="65" t="s">
        <v>171</v>
      </c>
      <c r="V6" s="66">
        <v>1</v>
      </c>
      <c r="W6" s="67"/>
      <c r="X6" s="65" t="s">
        <v>70</v>
      </c>
      <c r="Y6" s="66">
        <v>1</v>
      </c>
      <c r="Z6" s="67"/>
      <c r="AA6" s="68" t="s">
        <v>134</v>
      </c>
      <c r="AB6" s="66">
        <v>1</v>
      </c>
      <c r="AC6" s="24" t="s">
        <v>26</v>
      </c>
      <c r="AD6" s="68" t="s">
        <v>112</v>
      </c>
      <c r="AE6" s="66">
        <v>1</v>
      </c>
      <c r="AF6" s="69"/>
      <c r="AG6" s="238">
        <v>18</v>
      </c>
      <c r="AH6" s="238">
        <v>18</v>
      </c>
    </row>
    <row r="7" spans="1:34" ht="12" customHeight="1">
      <c r="A7" s="256"/>
      <c r="B7" s="273"/>
      <c r="C7" s="8" t="s">
        <v>9</v>
      </c>
      <c r="D7" s="245"/>
      <c r="E7" s="254"/>
      <c r="F7" s="21" t="s">
        <v>169</v>
      </c>
      <c r="G7" s="22">
        <v>1</v>
      </c>
      <c r="H7" s="115"/>
      <c r="I7" s="121" t="s">
        <v>121</v>
      </c>
      <c r="J7" s="22">
        <v>1</v>
      </c>
      <c r="K7" s="154"/>
      <c r="L7" s="21" t="s">
        <v>136</v>
      </c>
      <c r="M7" s="22">
        <v>1</v>
      </c>
      <c r="N7" s="24" t="s">
        <v>26</v>
      </c>
      <c r="O7" s="23" t="s">
        <v>110</v>
      </c>
      <c r="P7" s="22">
        <v>1</v>
      </c>
      <c r="Q7" s="125"/>
      <c r="R7" s="20" t="s">
        <v>18</v>
      </c>
      <c r="S7" s="18"/>
      <c r="T7" s="25"/>
      <c r="U7" s="71" t="s">
        <v>18</v>
      </c>
      <c r="V7" s="72"/>
      <c r="W7" s="73"/>
      <c r="X7" s="71" t="s">
        <v>18</v>
      </c>
      <c r="Y7" s="72"/>
      <c r="Z7" s="73"/>
      <c r="AA7" s="74" t="s">
        <v>42</v>
      </c>
      <c r="AB7" s="75"/>
      <c r="AC7" s="73"/>
      <c r="AD7" s="74" t="s">
        <v>18</v>
      </c>
      <c r="AE7" s="75"/>
      <c r="AF7" s="73"/>
      <c r="AG7" s="238"/>
      <c r="AH7" s="238"/>
    </row>
    <row r="8" spans="1:34" ht="12" customHeight="1">
      <c r="A8" s="256"/>
      <c r="B8" s="273"/>
      <c r="C8" s="8" t="s">
        <v>14</v>
      </c>
      <c r="D8" s="245"/>
      <c r="E8" s="254"/>
      <c r="F8" s="23" t="s">
        <v>87</v>
      </c>
      <c r="G8" s="22">
        <v>1</v>
      </c>
      <c r="H8" s="127"/>
      <c r="I8" s="21" t="s">
        <v>144</v>
      </c>
      <c r="J8" s="22">
        <v>1</v>
      </c>
      <c r="K8" s="155"/>
      <c r="L8" s="200" t="s">
        <v>145</v>
      </c>
      <c r="M8" s="22">
        <v>1</v>
      </c>
      <c r="N8" s="24" t="s">
        <v>26</v>
      </c>
      <c r="O8" s="163" t="s">
        <v>111</v>
      </c>
      <c r="P8" s="22">
        <v>1</v>
      </c>
      <c r="Q8" s="125"/>
      <c r="R8" s="17" t="s">
        <v>18</v>
      </c>
      <c r="S8" s="25"/>
      <c r="T8" s="25"/>
      <c r="U8" s="76" t="s">
        <v>18</v>
      </c>
      <c r="V8" s="77"/>
      <c r="W8" s="78"/>
      <c r="X8" s="76" t="s">
        <v>18</v>
      </c>
      <c r="Y8" s="77"/>
      <c r="Z8" s="78"/>
      <c r="AA8" s="79" t="s">
        <v>42</v>
      </c>
      <c r="AB8" s="80"/>
      <c r="AC8" s="78"/>
      <c r="AD8" s="79" t="s">
        <v>18</v>
      </c>
      <c r="AE8" s="80"/>
      <c r="AF8" s="78"/>
      <c r="AG8" s="238"/>
      <c r="AH8" s="238"/>
    </row>
    <row r="9" spans="1:34" ht="12" customHeight="1">
      <c r="A9" s="256"/>
      <c r="B9" s="273"/>
      <c r="C9" s="9" t="s">
        <v>15</v>
      </c>
      <c r="D9" s="245"/>
      <c r="E9" s="254"/>
      <c r="F9" s="26" t="s">
        <v>18</v>
      </c>
      <c r="G9" s="27"/>
      <c r="H9" s="128"/>
      <c r="I9" s="26" t="s">
        <v>18</v>
      </c>
      <c r="J9" s="27"/>
      <c r="K9" s="128"/>
      <c r="L9" s="26" t="s">
        <v>18</v>
      </c>
      <c r="M9" s="29"/>
      <c r="N9" s="18"/>
      <c r="O9" s="28" t="s">
        <v>18</v>
      </c>
      <c r="P9" s="29"/>
      <c r="Q9" s="125"/>
      <c r="R9" s="20" t="s">
        <v>18</v>
      </c>
      <c r="S9" s="19"/>
      <c r="T9" s="18"/>
      <c r="U9" s="86" t="s">
        <v>170</v>
      </c>
      <c r="V9" s="81">
        <v>1</v>
      </c>
      <c r="W9" s="130"/>
      <c r="X9" s="86" t="s">
        <v>113</v>
      </c>
      <c r="Y9" s="81">
        <v>1</v>
      </c>
      <c r="Z9" s="82"/>
      <c r="AA9" s="83" t="s">
        <v>18</v>
      </c>
      <c r="AB9" s="80"/>
      <c r="AC9" s="64"/>
      <c r="AD9" s="83" t="s">
        <v>18</v>
      </c>
      <c r="AE9" s="80"/>
      <c r="AF9" s="64"/>
      <c r="AG9" s="238"/>
      <c r="AH9" s="238"/>
    </row>
    <row r="10" spans="1:34" ht="12" customHeight="1">
      <c r="A10" s="256"/>
      <c r="B10" s="254" t="s">
        <v>75</v>
      </c>
      <c r="C10" s="8" t="s">
        <v>4</v>
      </c>
      <c r="D10" s="245">
        <v>1</v>
      </c>
      <c r="E10" s="247" t="s">
        <v>27</v>
      </c>
      <c r="F10" s="31" t="s">
        <v>88</v>
      </c>
      <c r="G10" s="22">
        <v>1</v>
      </c>
      <c r="H10" s="127"/>
      <c r="I10" s="30" t="s">
        <v>76</v>
      </c>
      <c r="J10" s="22">
        <v>1</v>
      </c>
      <c r="K10" s="127"/>
      <c r="L10" s="84" t="s">
        <v>56</v>
      </c>
      <c r="M10" s="32">
        <v>1</v>
      </c>
      <c r="N10" s="24" t="s">
        <v>26</v>
      </c>
      <c r="O10" s="31" t="s">
        <v>114</v>
      </c>
      <c r="P10" s="32">
        <v>1</v>
      </c>
      <c r="Q10" s="125"/>
      <c r="R10" s="17" t="s">
        <v>18</v>
      </c>
      <c r="S10" s="18"/>
      <c r="T10" s="25"/>
      <c r="U10" s="21" t="s">
        <v>173</v>
      </c>
      <c r="V10" s="85">
        <v>1</v>
      </c>
      <c r="W10" s="129"/>
      <c r="X10" s="121" t="s">
        <v>159</v>
      </c>
      <c r="Y10" s="85">
        <v>1</v>
      </c>
      <c r="Z10" s="129"/>
      <c r="AA10" s="172" t="s">
        <v>90</v>
      </c>
      <c r="AB10" s="85">
        <v>1</v>
      </c>
      <c r="AC10" s="24" t="s">
        <v>26</v>
      </c>
      <c r="AD10" s="172" t="s">
        <v>122</v>
      </c>
      <c r="AE10" s="85">
        <v>1</v>
      </c>
      <c r="AF10" s="69"/>
      <c r="AG10" s="238">
        <v>20</v>
      </c>
      <c r="AH10" s="266">
        <v>19</v>
      </c>
    </row>
    <row r="11" spans="1:34" ht="12" customHeight="1">
      <c r="A11" s="256"/>
      <c r="B11" s="273"/>
      <c r="C11" s="8" t="s">
        <v>9</v>
      </c>
      <c r="D11" s="267"/>
      <c r="E11" s="247"/>
      <c r="F11" s="121" t="s">
        <v>172</v>
      </c>
      <c r="G11" s="22">
        <v>1</v>
      </c>
      <c r="H11" s="127"/>
      <c r="I11" s="121" t="s">
        <v>158</v>
      </c>
      <c r="J11" s="22">
        <v>1</v>
      </c>
      <c r="K11" s="127"/>
      <c r="L11" s="30" t="s">
        <v>27</v>
      </c>
      <c r="M11" s="32">
        <v>1</v>
      </c>
      <c r="N11" s="24" t="s">
        <v>26</v>
      </c>
      <c r="O11" s="93" t="s">
        <v>68</v>
      </c>
      <c r="P11" s="32">
        <v>1</v>
      </c>
      <c r="Q11" s="125"/>
      <c r="R11" s="20" t="s">
        <v>18</v>
      </c>
      <c r="S11" s="18"/>
      <c r="T11" s="25"/>
      <c r="U11" s="121" t="s">
        <v>174</v>
      </c>
      <c r="V11" s="85">
        <v>1</v>
      </c>
      <c r="W11" s="129"/>
      <c r="X11" s="121" t="s">
        <v>160</v>
      </c>
      <c r="Y11" s="85">
        <v>1</v>
      </c>
      <c r="Z11" s="73"/>
      <c r="AA11" s="160" t="s">
        <v>128</v>
      </c>
      <c r="AB11" s="85">
        <v>1</v>
      </c>
      <c r="AC11" s="24" t="s">
        <v>26</v>
      </c>
      <c r="AD11" s="74" t="s">
        <v>18</v>
      </c>
      <c r="AE11" s="75"/>
      <c r="AF11" s="73"/>
      <c r="AG11" s="238"/>
      <c r="AH11" s="266"/>
    </row>
    <row r="12" spans="1:34" ht="12" customHeight="1">
      <c r="A12" s="256"/>
      <c r="B12" s="273"/>
      <c r="C12" s="8" t="s">
        <v>14</v>
      </c>
      <c r="D12" s="267"/>
      <c r="E12" s="247"/>
      <c r="F12" s="26" t="s">
        <v>18</v>
      </c>
      <c r="G12" s="27"/>
      <c r="H12" s="128"/>
      <c r="I12" s="26" t="s">
        <v>18</v>
      </c>
      <c r="J12" s="27"/>
      <c r="K12" s="128"/>
      <c r="L12" s="30" t="s">
        <v>55</v>
      </c>
      <c r="M12" s="165">
        <v>1</v>
      </c>
      <c r="N12" s="18"/>
      <c r="O12" s="20" t="s">
        <v>18</v>
      </c>
      <c r="P12" s="168"/>
      <c r="Q12" s="125"/>
      <c r="R12" s="20" t="s">
        <v>18</v>
      </c>
      <c r="S12" s="18"/>
      <c r="T12" s="25"/>
      <c r="U12" s="76"/>
      <c r="V12" s="77"/>
      <c r="W12" s="73"/>
      <c r="X12" s="76"/>
      <c r="Y12" s="77"/>
      <c r="Z12" s="73"/>
      <c r="AA12" s="74"/>
      <c r="AB12" s="75"/>
      <c r="AC12" s="73"/>
      <c r="AD12" s="74"/>
      <c r="AE12" s="75"/>
      <c r="AF12" s="73"/>
      <c r="AG12" s="238"/>
      <c r="AH12" s="266"/>
    </row>
    <row r="13" spans="1:34" ht="12" customHeight="1">
      <c r="A13" s="256"/>
      <c r="B13" s="273"/>
      <c r="C13" s="9" t="s">
        <v>13</v>
      </c>
      <c r="D13" s="267"/>
      <c r="E13" s="247"/>
      <c r="F13" s="86" t="s">
        <v>89</v>
      </c>
      <c r="G13" s="87">
        <v>1</v>
      </c>
      <c r="H13" s="86"/>
      <c r="I13" s="211" t="s">
        <v>27</v>
      </c>
      <c r="J13" s="87">
        <v>1</v>
      </c>
      <c r="K13" s="164" t="s">
        <v>118</v>
      </c>
      <c r="L13" s="26" t="s">
        <v>18</v>
      </c>
      <c r="M13" s="27"/>
      <c r="N13" s="18"/>
      <c r="O13" s="33" t="s">
        <v>18</v>
      </c>
      <c r="P13" s="27"/>
      <c r="Q13" s="125"/>
      <c r="R13" s="17" t="s">
        <v>18</v>
      </c>
      <c r="S13" s="19"/>
      <c r="T13" s="34"/>
      <c r="U13" s="86" t="s">
        <v>123</v>
      </c>
      <c r="V13" s="87">
        <v>1</v>
      </c>
      <c r="W13" s="156"/>
      <c r="X13" s="205" t="s">
        <v>189</v>
      </c>
      <c r="Y13" s="87">
        <v>1</v>
      </c>
      <c r="Z13" s="164" t="s">
        <v>118</v>
      </c>
      <c r="AA13" s="79" t="s">
        <v>42</v>
      </c>
      <c r="AB13" s="80"/>
      <c r="AC13" s="131"/>
      <c r="AD13" s="79" t="s">
        <v>18</v>
      </c>
      <c r="AE13" s="75"/>
      <c r="AF13" s="131"/>
      <c r="AG13" s="238"/>
      <c r="AH13" s="266"/>
    </row>
    <row r="14" spans="1:34" ht="12" customHeight="1">
      <c r="A14" s="256"/>
      <c r="B14" s="120" t="s">
        <v>94</v>
      </c>
      <c r="C14" s="8" t="s">
        <v>4</v>
      </c>
      <c r="D14" s="145">
        <v>1</v>
      </c>
      <c r="E14" s="144" t="s">
        <v>69</v>
      </c>
      <c r="F14" s="31" t="s">
        <v>93</v>
      </c>
      <c r="G14" s="35">
        <v>1</v>
      </c>
      <c r="H14" s="31"/>
      <c r="I14" s="116" t="s">
        <v>69</v>
      </c>
      <c r="J14" s="35">
        <v>1</v>
      </c>
      <c r="K14" s="36"/>
      <c r="L14" s="21" t="s">
        <v>60</v>
      </c>
      <c r="M14" s="32">
        <v>1</v>
      </c>
      <c r="N14" s="24" t="s">
        <v>26</v>
      </c>
      <c r="O14" s="31" t="s">
        <v>175</v>
      </c>
      <c r="P14" s="32">
        <v>1</v>
      </c>
      <c r="Q14" s="125"/>
      <c r="R14" s="17" t="s">
        <v>18</v>
      </c>
      <c r="S14" s="18"/>
      <c r="T14" s="25"/>
      <c r="U14" s="213" t="s">
        <v>198</v>
      </c>
      <c r="V14" s="66">
        <v>1</v>
      </c>
      <c r="W14" s="94"/>
      <c r="X14" s="121" t="s">
        <v>151</v>
      </c>
      <c r="Y14" s="66">
        <v>1</v>
      </c>
      <c r="Z14" s="88"/>
      <c r="AA14" s="121" t="s">
        <v>156</v>
      </c>
      <c r="AB14" s="85">
        <v>1</v>
      </c>
      <c r="AC14" s="24" t="s">
        <v>26</v>
      </c>
      <c r="AD14" s="161" t="s">
        <v>119</v>
      </c>
      <c r="AE14" s="85">
        <v>1</v>
      </c>
      <c r="AF14" s="89"/>
      <c r="AG14" s="143">
        <f>SUM(G14:G14,J14:J14,M14:M14,P14:P14,V14:V14,Y14:Y14,AB14:AB14,AE14:AE14)</f>
        <v>8</v>
      </c>
      <c r="AH14" s="202">
        <v>8</v>
      </c>
    </row>
    <row r="15" spans="1:34" ht="12" customHeight="1">
      <c r="A15" s="255" t="s">
        <v>33</v>
      </c>
      <c r="B15" s="254" t="s">
        <v>47</v>
      </c>
      <c r="C15" s="132" t="s">
        <v>54</v>
      </c>
      <c r="D15" s="245">
        <v>1</v>
      </c>
      <c r="E15" s="247" t="s">
        <v>146</v>
      </c>
      <c r="F15" s="37" t="s">
        <v>84</v>
      </c>
      <c r="G15" s="170">
        <v>1</v>
      </c>
      <c r="H15" s="243" t="s">
        <v>100</v>
      </c>
      <c r="I15" s="37" t="s">
        <v>84</v>
      </c>
      <c r="J15" s="170">
        <v>1</v>
      </c>
      <c r="K15" s="38"/>
      <c r="L15" s="37" t="s">
        <v>84</v>
      </c>
      <c r="M15" s="170">
        <v>1</v>
      </c>
      <c r="N15" s="38"/>
      <c r="O15" s="37" t="s">
        <v>84</v>
      </c>
      <c r="P15" s="170">
        <v>1</v>
      </c>
      <c r="Q15" s="38"/>
      <c r="R15" s="37" t="s">
        <v>84</v>
      </c>
      <c r="S15" s="171">
        <v>3</v>
      </c>
      <c r="T15" s="39" t="s">
        <v>61</v>
      </c>
      <c r="U15" s="90" t="s">
        <v>18</v>
      </c>
      <c r="V15" s="77"/>
      <c r="W15" s="78"/>
      <c r="X15" s="90" t="s">
        <v>18</v>
      </c>
      <c r="Y15" s="77"/>
      <c r="Z15" s="78"/>
      <c r="AA15" s="79" t="s">
        <v>42</v>
      </c>
      <c r="AB15" s="80"/>
      <c r="AC15" s="78"/>
      <c r="AD15" s="79" t="s">
        <v>18</v>
      </c>
      <c r="AE15" s="80"/>
      <c r="AF15" s="78"/>
      <c r="AG15" s="242">
        <v>11</v>
      </c>
      <c r="AH15" s="239">
        <v>3</v>
      </c>
    </row>
    <row r="16" spans="1:34" ht="12" customHeight="1">
      <c r="A16" s="252"/>
      <c r="B16" s="254"/>
      <c r="C16" s="10" t="s">
        <v>51</v>
      </c>
      <c r="D16" s="245"/>
      <c r="E16" s="247"/>
      <c r="F16" s="40" t="s">
        <v>176</v>
      </c>
      <c r="G16" s="41">
        <v>1</v>
      </c>
      <c r="H16" s="244"/>
      <c r="I16" s="40" t="s">
        <v>176</v>
      </c>
      <c r="J16" s="41">
        <v>1</v>
      </c>
      <c r="K16" s="40"/>
      <c r="L16" s="33" t="s">
        <v>18</v>
      </c>
      <c r="M16" s="126"/>
      <c r="N16" s="18"/>
      <c r="O16" s="33" t="s">
        <v>18</v>
      </c>
      <c r="P16" s="126"/>
      <c r="Q16" s="125"/>
      <c r="R16" s="17" t="s">
        <v>18</v>
      </c>
      <c r="S16" s="19"/>
      <c r="T16" s="25"/>
      <c r="U16" s="107" t="s">
        <v>124</v>
      </c>
      <c r="V16" s="166">
        <v>1</v>
      </c>
      <c r="W16" s="91"/>
      <c r="X16" s="107" t="s">
        <v>124</v>
      </c>
      <c r="Y16" s="166">
        <v>1</v>
      </c>
      <c r="Z16" s="150"/>
      <c r="AA16" s="92" t="s">
        <v>42</v>
      </c>
      <c r="AB16" s="63"/>
      <c r="AC16" s="131"/>
      <c r="AD16" s="92" t="s">
        <v>18</v>
      </c>
      <c r="AE16" s="75"/>
      <c r="AF16" s="131"/>
      <c r="AG16" s="242"/>
      <c r="AH16" s="239"/>
    </row>
    <row r="17" spans="1:34" s="183" customFormat="1" ht="12" customHeight="1">
      <c r="A17" s="252"/>
      <c r="B17" s="254" t="s">
        <v>11</v>
      </c>
      <c r="C17" s="179" t="s">
        <v>4</v>
      </c>
      <c r="D17" s="236">
        <v>1</v>
      </c>
      <c r="E17" s="259" t="s">
        <v>194</v>
      </c>
      <c r="F17" s="21" t="s">
        <v>177</v>
      </c>
      <c r="G17" s="22">
        <v>1</v>
      </c>
      <c r="H17" s="180"/>
      <c r="I17" s="21" t="s">
        <v>77</v>
      </c>
      <c r="J17" s="22">
        <v>1</v>
      </c>
      <c r="K17" s="180"/>
      <c r="L17" s="149" t="s">
        <v>129</v>
      </c>
      <c r="M17" s="32">
        <v>1</v>
      </c>
      <c r="N17" s="181"/>
      <c r="O17" s="31" t="s">
        <v>101</v>
      </c>
      <c r="P17" s="32">
        <v>1</v>
      </c>
      <c r="Q17" s="181" t="s">
        <v>26</v>
      </c>
      <c r="R17" s="17" t="s">
        <v>18</v>
      </c>
      <c r="S17" s="18"/>
      <c r="T17" s="42"/>
      <c r="U17" s="93" t="s">
        <v>178</v>
      </c>
      <c r="V17" s="85">
        <v>1</v>
      </c>
      <c r="W17" s="182"/>
      <c r="X17" s="93" t="s">
        <v>138</v>
      </c>
      <c r="Y17" s="85">
        <v>1</v>
      </c>
      <c r="Z17" s="182"/>
      <c r="AA17" s="94" t="s">
        <v>130</v>
      </c>
      <c r="AB17" s="85">
        <v>1</v>
      </c>
      <c r="AC17" s="182"/>
      <c r="AD17" s="94" t="s">
        <v>102</v>
      </c>
      <c r="AE17" s="85">
        <v>1</v>
      </c>
      <c r="AF17" s="181" t="s">
        <v>26</v>
      </c>
      <c r="AG17" s="242">
        <v>10</v>
      </c>
      <c r="AH17" s="240">
        <v>10</v>
      </c>
    </row>
    <row r="18" spans="1:34" s="183" customFormat="1" ht="12" customHeight="1">
      <c r="A18" s="252"/>
      <c r="B18" s="254"/>
      <c r="C18" s="184" t="s">
        <v>13</v>
      </c>
      <c r="D18" s="257"/>
      <c r="E18" s="260"/>
      <c r="F18" s="26" t="s">
        <v>18</v>
      </c>
      <c r="G18" s="27"/>
      <c r="H18" s="185"/>
      <c r="I18" s="26" t="s">
        <v>18</v>
      </c>
      <c r="J18" s="27"/>
      <c r="K18" s="185"/>
      <c r="L18" s="26" t="s">
        <v>18</v>
      </c>
      <c r="M18" s="29"/>
      <c r="N18" s="18"/>
      <c r="O18" s="26" t="s">
        <v>18</v>
      </c>
      <c r="P18" s="29"/>
      <c r="Q18" s="186"/>
      <c r="R18" s="20" t="s">
        <v>18</v>
      </c>
      <c r="S18" s="19"/>
      <c r="T18" s="25"/>
      <c r="U18" s="96" t="s">
        <v>179</v>
      </c>
      <c r="V18" s="81">
        <v>1</v>
      </c>
      <c r="W18" s="123"/>
      <c r="X18" s="96" t="s">
        <v>103</v>
      </c>
      <c r="Y18" s="81">
        <v>1</v>
      </c>
      <c r="Z18" s="82"/>
      <c r="AA18" s="92" t="s">
        <v>18</v>
      </c>
      <c r="AB18" s="63"/>
      <c r="AC18" s="95"/>
      <c r="AD18" s="92" t="s">
        <v>18</v>
      </c>
      <c r="AE18" s="63"/>
      <c r="AF18" s="95"/>
      <c r="AG18" s="242"/>
      <c r="AH18" s="240"/>
    </row>
    <row r="19" spans="1:34" s="183" customFormat="1" ht="12" customHeight="1">
      <c r="A19" s="252"/>
      <c r="B19" s="254" t="s">
        <v>12</v>
      </c>
      <c r="C19" s="179" t="s">
        <v>4</v>
      </c>
      <c r="D19" s="253">
        <v>1</v>
      </c>
      <c r="E19" s="247" t="s">
        <v>58</v>
      </c>
      <c r="F19" s="30" t="s">
        <v>180</v>
      </c>
      <c r="G19" s="22">
        <v>1</v>
      </c>
      <c r="H19" s="31"/>
      <c r="I19" s="30" t="s">
        <v>78</v>
      </c>
      <c r="J19" s="22">
        <v>1</v>
      </c>
      <c r="K19" s="180"/>
      <c r="L19" s="30" t="s">
        <v>58</v>
      </c>
      <c r="M19" s="32">
        <v>1</v>
      </c>
      <c r="N19" s="181" t="s">
        <v>26</v>
      </c>
      <c r="O19" s="23" t="s">
        <v>143</v>
      </c>
      <c r="P19" s="32">
        <v>1</v>
      </c>
      <c r="Q19" s="186"/>
      <c r="R19" s="17" t="s">
        <v>18</v>
      </c>
      <c r="S19" s="18"/>
      <c r="T19" s="25"/>
      <c r="U19" s="93" t="s">
        <v>181</v>
      </c>
      <c r="V19" s="85">
        <v>1</v>
      </c>
      <c r="W19" s="70"/>
      <c r="X19" s="93" t="s">
        <v>81</v>
      </c>
      <c r="Y19" s="85">
        <v>1</v>
      </c>
      <c r="Z19" s="88"/>
      <c r="AA19" s="93" t="s">
        <v>59</v>
      </c>
      <c r="AB19" s="66">
        <v>1</v>
      </c>
      <c r="AC19" s="88" t="s">
        <v>26</v>
      </c>
      <c r="AD19" s="158" t="s">
        <v>104</v>
      </c>
      <c r="AE19" s="66">
        <v>1</v>
      </c>
      <c r="AF19" s="88"/>
      <c r="AG19" s="238">
        <v>10</v>
      </c>
      <c r="AH19" s="238">
        <v>10</v>
      </c>
    </row>
    <row r="20" spans="1:34" s="183" customFormat="1" ht="12" customHeight="1">
      <c r="A20" s="252"/>
      <c r="B20" s="258"/>
      <c r="C20" s="184" t="s">
        <v>13</v>
      </c>
      <c r="D20" s="246"/>
      <c r="E20" s="247"/>
      <c r="F20" s="26" t="s">
        <v>18</v>
      </c>
      <c r="G20" s="27"/>
      <c r="H20" s="185"/>
      <c r="I20" s="26" t="s">
        <v>18</v>
      </c>
      <c r="J20" s="27"/>
      <c r="K20" s="185"/>
      <c r="L20" s="26" t="s">
        <v>18</v>
      </c>
      <c r="M20" s="29"/>
      <c r="N20" s="18"/>
      <c r="O20" s="26" t="s">
        <v>18</v>
      </c>
      <c r="P20" s="29"/>
      <c r="Q20" s="186"/>
      <c r="R20" s="20" t="s">
        <v>18</v>
      </c>
      <c r="S20" s="19"/>
      <c r="T20" s="25"/>
      <c r="U20" s="96" t="s">
        <v>182</v>
      </c>
      <c r="V20" s="81">
        <v>1</v>
      </c>
      <c r="W20" s="96"/>
      <c r="X20" s="96" t="s">
        <v>155</v>
      </c>
      <c r="Y20" s="81">
        <v>1</v>
      </c>
      <c r="Z20" s="82"/>
      <c r="AA20" s="92" t="s">
        <v>18</v>
      </c>
      <c r="AB20" s="63"/>
      <c r="AC20" s="64"/>
      <c r="AD20" s="92" t="s">
        <v>18</v>
      </c>
      <c r="AE20" s="63"/>
      <c r="AF20" s="64"/>
      <c r="AG20" s="238"/>
      <c r="AH20" s="238"/>
    </row>
    <row r="21" spans="1:34" s="183" customFormat="1" ht="12" customHeight="1">
      <c r="A21" s="252"/>
      <c r="B21" s="254" t="s">
        <v>67</v>
      </c>
      <c r="C21" s="179" t="s">
        <v>10</v>
      </c>
      <c r="D21" s="245">
        <v>1</v>
      </c>
      <c r="E21" s="247" t="s">
        <v>46</v>
      </c>
      <c r="F21" s="31" t="s">
        <v>46</v>
      </c>
      <c r="G21" s="22">
        <v>1</v>
      </c>
      <c r="H21" s="31"/>
      <c r="I21" s="212" t="s">
        <v>197</v>
      </c>
      <c r="J21" s="22">
        <v>1</v>
      </c>
      <c r="K21" s="180"/>
      <c r="L21" s="21" t="s">
        <v>63</v>
      </c>
      <c r="M21" s="32">
        <v>1</v>
      </c>
      <c r="N21" s="181" t="s">
        <v>26</v>
      </c>
      <c r="O21" s="159" t="s">
        <v>105</v>
      </c>
      <c r="P21" s="32">
        <v>1</v>
      </c>
      <c r="Q21" s="186"/>
      <c r="R21" s="17" t="s">
        <v>18</v>
      </c>
      <c r="S21" s="18"/>
      <c r="T21" s="25"/>
      <c r="U21" s="79" t="s">
        <v>21</v>
      </c>
      <c r="V21" s="80"/>
      <c r="W21" s="95"/>
      <c r="X21" s="79" t="s">
        <v>21</v>
      </c>
      <c r="Y21" s="80"/>
      <c r="Z21" s="95"/>
      <c r="AA21" s="79" t="s">
        <v>42</v>
      </c>
      <c r="AB21" s="80"/>
      <c r="AC21" s="95"/>
      <c r="AD21" s="79" t="s">
        <v>18</v>
      </c>
      <c r="AE21" s="80"/>
      <c r="AF21" s="95"/>
      <c r="AG21" s="238">
        <v>8</v>
      </c>
      <c r="AH21" s="241">
        <v>8</v>
      </c>
    </row>
    <row r="22" spans="1:34" s="183" customFormat="1" ht="12" customHeight="1">
      <c r="A22" s="252"/>
      <c r="B22" s="258"/>
      <c r="C22" s="179" t="s">
        <v>9</v>
      </c>
      <c r="D22" s="246"/>
      <c r="E22" s="248"/>
      <c r="F22" s="149" t="s">
        <v>91</v>
      </c>
      <c r="G22" s="43">
        <v>1</v>
      </c>
      <c r="H22" s="31"/>
      <c r="I22" s="21" t="s">
        <v>71</v>
      </c>
      <c r="J22" s="22">
        <v>1</v>
      </c>
      <c r="K22" s="180"/>
      <c r="L22" s="21" t="s">
        <v>96</v>
      </c>
      <c r="M22" s="32">
        <v>1</v>
      </c>
      <c r="N22" s="181" t="s">
        <v>26</v>
      </c>
      <c r="O22" s="157" t="s">
        <v>106</v>
      </c>
      <c r="P22" s="32">
        <v>1</v>
      </c>
      <c r="Q22" s="186"/>
      <c r="R22" s="20" t="s">
        <v>18</v>
      </c>
      <c r="S22" s="25"/>
      <c r="T22" s="187"/>
      <c r="U22" s="90" t="s">
        <v>18</v>
      </c>
      <c r="V22" s="80"/>
      <c r="W22" s="95"/>
      <c r="X22" s="79" t="s">
        <v>21</v>
      </c>
      <c r="Y22" s="80"/>
      <c r="Z22" s="95"/>
      <c r="AA22" s="79" t="s">
        <v>42</v>
      </c>
      <c r="AB22" s="80"/>
      <c r="AC22" s="95"/>
      <c r="AD22" s="79" t="s">
        <v>18</v>
      </c>
      <c r="AE22" s="80"/>
      <c r="AF22" s="95"/>
      <c r="AG22" s="238"/>
      <c r="AH22" s="241"/>
    </row>
    <row r="23" spans="1:34" s="183" customFormat="1" ht="12" customHeight="1">
      <c r="A23" s="232" t="s">
        <v>83</v>
      </c>
      <c r="B23" s="176" t="s">
        <v>50</v>
      </c>
      <c r="C23" s="188" t="s">
        <v>53</v>
      </c>
      <c r="D23" s="175">
        <v>1</v>
      </c>
      <c r="E23" s="178" t="s">
        <v>152</v>
      </c>
      <c r="F23" s="111" t="s">
        <v>183</v>
      </c>
      <c r="G23" s="41">
        <v>1</v>
      </c>
      <c r="H23" s="189"/>
      <c r="I23" s="111" t="s">
        <v>183</v>
      </c>
      <c r="J23" s="41">
        <v>1</v>
      </c>
      <c r="K23" s="111"/>
      <c r="L23" s="33" t="s">
        <v>18</v>
      </c>
      <c r="M23" s="190"/>
      <c r="N23" s="18"/>
      <c r="O23" s="33" t="s">
        <v>18</v>
      </c>
      <c r="P23" s="190"/>
      <c r="Q23" s="186"/>
      <c r="R23" s="20" t="s">
        <v>18</v>
      </c>
      <c r="S23" s="19"/>
      <c r="T23" s="25"/>
      <c r="U23" s="79" t="s">
        <v>18</v>
      </c>
      <c r="V23" s="80"/>
      <c r="W23" s="95"/>
      <c r="X23" s="79" t="s">
        <v>21</v>
      </c>
      <c r="Y23" s="80"/>
      <c r="Z23" s="95"/>
      <c r="AA23" s="79" t="s">
        <v>42</v>
      </c>
      <c r="AB23" s="80"/>
      <c r="AC23" s="95"/>
      <c r="AD23" s="79" t="s">
        <v>42</v>
      </c>
      <c r="AE23" s="80"/>
      <c r="AF23" s="95"/>
      <c r="AG23" s="57">
        <v>2</v>
      </c>
      <c r="AH23" s="162">
        <v>1</v>
      </c>
    </row>
    <row r="24" spans="1:34" s="183" customFormat="1" ht="12" customHeight="1">
      <c r="A24" s="233"/>
      <c r="B24" s="249" t="s">
        <v>31</v>
      </c>
      <c r="C24" s="191" t="s">
        <v>4</v>
      </c>
      <c r="D24" s="236">
        <v>1</v>
      </c>
      <c r="E24" s="234" t="s">
        <v>140</v>
      </c>
      <c r="F24" s="31" t="s">
        <v>184</v>
      </c>
      <c r="G24" s="22">
        <v>1</v>
      </c>
      <c r="H24" s="31"/>
      <c r="I24" s="31" t="s">
        <v>157</v>
      </c>
      <c r="J24" s="22">
        <v>1</v>
      </c>
      <c r="K24" s="180"/>
      <c r="L24" s="31" t="s">
        <v>131</v>
      </c>
      <c r="M24" s="22">
        <v>1</v>
      </c>
      <c r="N24" s="181" t="s">
        <v>26</v>
      </c>
      <c r="O24" s="31" t="s">
        <v>115</v>
      </c>
      <c r="P24" s="32">
        <v>1</v>
      </c>
      <c r="Q24" s="186"/>
      <c r="R24" s="20" t="s">
        <v>18</v>
      </c>
      <c r="S24" s="18"/>
      <c r="T24" s="25"/>
      <c r="U24" s="90" t="s">
        <v>18</v>
      </c>
      <c r="V24" s="80"/>
      <c r="W24" s="95"/>
      <c r="X24" s="79" t="s">
        <v>21</v>
      </c>
      <c r="Y24" s="80"/>
      <c r="Z24" s="95"/>
      <c r="AA24" s="79" t="s">
        <v>42</v>
      </c>
      <c r="AB24" s="80"/>
      <c r="AC24" s="95"/>
      <c r="AD24" s="79" t="s">
        <v>42</v>
      </c>
      <c r="AE24" s="80"/>
      <c r="AF24" s="95"/>
      <c r="AG24" s="214">
        <v>6</v>
      </c>
      <c r="AH24" s="216">
        <v>6</v>
      </c>
    </row>
    <row r="25" spans="1:34" s="183" customFormat="1" ht="12" customHeight="1">
      <c r="A25" s="233"/>
      <c r="B25" s="250"/>
      <c r="C25" s="179" t="s">
        <v>9</v>
      </c>
      <c r="D25" s="237"/>
      <c r="E25" s="235"/>
      <c r="F25" s="31" t="s">
        <v>185</v>
      </c>
      <c r="G25" s="22">
        <v>1</v>
      </c>
      <c r="H25" s="31"/>
      <c r="I25" s="149" t="s">
        <v>153</v>
      </c>
      <c r="J25" s="22">
        <v>1</v>
      </c>
      <c r="K25" s="185"/>
      <c r="L25" s="33" t="s">
        <v>18</v>
      </c>
      <c r="M25" s="29"/>
      <c r="N25" s="18"/>
      <c r="O25" s="33" t="s">
        <v>18</v>
      </c>
      <c r="P25" s="27"/>
      <c r="Q25" s="186"/>
      <c r="R25" s="20"/>
      <c r="S25" s="18"/>
      <c r="T25" s="25"/>
      <c r="U25" s="90"/>
      <c r="V25" s="80"/>
      <c r="W25" s="95"/>
      <c r="X25" s="79"/>
      <c r="Y25" s="80"/>
      <c r="Z25" s="95"/>
      <c r="AA25" s="79"/>
      <c r="AB25" s="80"/>
      <c r="AC25" s="95"/>
      <c r="AD25" s="79"/>
      <c r="AE25" s="80"/>
      <c r="AF25" s="95"/>
      <c r="AG25" s="215"/>
      <c r="AH25" s="217"/>
    </row>
    <row r="26" spans="1:34" s="183" customFormat="1" ht="12" customHeight="1">
      <c r="A26" s="233"/>
      <c r="B26" s="234" t="s">
        <v>8</v>
      </c>
      <c r="C26" s="179" t="s">
        <v>4</v>
      </c>
      <c r="D26" s="236">
        <v>1</v>
      </c>
      <c r="E26" s="221" t="s">
        <v>62</v>
      </c>
      <c r="F26" s="21" t="s">
        <v>62</v>
      </c>
      <c r="G26" s="22">
        <v>1</v>
      </c>
      <c r="H26" s="31"/>
      <c r="I26" s="21" t="s">
        <v>72</v>
      </c>
      <c r="J26" s="22">
        <v>1</v>
      </c>
      <c r="K26" s="180"/>
      <c r="L26" s="31" t="s">
        <v>139</v>
      </c>
      <c r="M26" s="22">
        <v>1</v>
      </c>
      <c r="N26" s="181" t="s">
        <v>26</v>
      </c>
      <c r="O26" s="149" t="s">
        <v>116</v>
      </c>
      <c r="P26" s="32">
        <v>1</v>
      </c>
      <c r="Q26" s="186"/>
      <c r="R26" s="17" t="s">
        <v>18</v>
      </c>
      <c r="S26" s="18"/>
      <c r="T26" s="25"/>
      <c r="U26" s="90" t="s">
        <v>18</v>
      </c>
      <c r="V26" s="80"/>
      <c r="W26" s="95"/>
      <c r="X26" s="79" t="s">
        <v>21</v>
      </c>
      <c r="Y26" s="80"/>
      <c r="Z26" s="95"/>
      <c r="AA26" s="79" t="s">
        <v>42</v>
      </c>
      <c r="AB26" s="80"/>
      <c r="AC26" s="95"/>
      <c r="AD26" s="79" t="s">
        <v>42</v>
      </c>
      <c r="AE26" s="80"/>
      <c r="AF26" s="95"/>
      <c r="AG26" s="226">
        <v>7</v>
      </c>
      <c r="AH26" s="228">
        <v>5</v>
      </c>
    </row>
    <row r="27" spans="1:34" s="183" customFormat="1" ht="12" customHeight="1">
      <c r="A27" s="233"/>
      <c r="B27" s="235"/>
      <c r="C27" s="179" t="s">
        <v>9</v>
      </c>
      <c r="D27" s="237"/>
      <c r="E27" s="222"/>
      <c r="F27" s="167" t="s">
        <v>137</v>
      </c>
      <c r="G27" s="22">
        <v>1</v>
      </c>
      <c r="H27" s="22"/>
      <c r="I27" s="21" t="s">
        <v>147</v>
      </c>
      <c r="J27" s="22">
        <v>1</v>
      </c>
      <c r="K27" s="22"/>
      <c r="L27" s="167" t="s">
        <v>137</v>
      </c>
      <c r="M27" s="22">
        <v>1</v>
      </c>
      <c r="N27" s="181" t="s">
        <v>26</v>
      </c>
      <c r="O27" s="33" t="s">
        <v>18</v>
      </c>
      <c r="P27" s="27"/>
      <c r="Q27" s="186"/>
      <c r="R27" s="33" t="s">
        <v>18</v>
      </c>
      <c r="S27" s="18"/>
      <c r="T27" s="25"/>
      <c r="U27" s="33" t="s">
        <v>18</v>
      </c>
      <c r="V27" s="80"/>
      <c r="W27" s="95"/>
      <c r="X27" s="33" t="s">
        <v>18</v>
      </c>
      <c r="Y27" s="80"/>
      <c r="Z27" s="95"/>
      <c r="AA27" s="33" t="s">
        <v>18</v>
      </c>
      <c r="AB27" s="80"/>
      <c r="AC27" s="95"/>
      <c r="AD27" s="33" t="s">
        <v>18</v>
      </c>
      <c r="AE27" s="80"/>
      <c r="AF27" s="95"/>
      <c r="AG27" s="227"/>
      <c r="AH27" s="229"/>
    </row>
    <row r="28" spans="1:34" s="183" customFormat="1" ht="12" customHeight="1">
      <c r="A28" s="233"/>
      <c r="B28" s="234" t="s">
        <v>7</v>
      </c>
      <c r="C28" s="179" t="s">
        <v>4</v>
      </c>
      <c r="D28" s="236">
        <v>1</v>
      </c>
      <c r="E28" s="221" t="s">
        <v>141</v>
      </c>
      <c r="F28" s="21" t="s">
        <v>186</v>
      </c>
      <c r="G28" s="22">
        <v>1</v>
      </c>
      <c r="H28" s="31"/>
      <c r="I28" s="21" t="s">
        <v>79</v>
      </c>
      <c r="J28" s="22">
        <v>1</v>
      </c>
      <c r="K28" s="180"/>
      <c r="L28" s="21" t="s">
        <v>57</v>
      </c>
      <c r="M28" s="22">
        <v>1</v>
      </c>
      <c r="N28" s="181" t="s">
        <v>26</v>
      </c>
      <c r="O28" s="31" t="s">
        <v>99</v>
      </c>
      <c r="P28" s="32">
        <v>1</v>
      </c>
      <c r="Q28" s="186"/>
      <c r="R28" s="17" t="s">
        <v>18</v>
      </c>
      <c r="S28" s="18"/>
      <c r="T28" s="25"/>
      <c r="U28" s="90" t="s">
        <v>18</v>
      </c>
      <c r="V28" s="80"/>
      <c r="W28" s="95"/>
      <c r="X28" s="79" t="s">
        <v>21</v>
      </c>
      <c r="Y28" s="80"/>
      <c r="Z28" s="95"/>
      <c r="AA28" s="79" t="s">
        <v>42</v>
      </c>
      <c r="AB28" s="80"/>
      <c r="AC28" s="95"/>
      <c r="AD28" s="79" t="s">
        <v>42</v>
      </c>
      <c r="AE28" s="80"/>
      <c r="AF28" s="95"/>
      <c r="AG28" s="214">
        <v>7</v>
      </c>
      <c r="AH28" s="216">
        <v>7</v>
      </c>
    </row>
    <row r="29" spans="1:34" s="183" customFormat="1" ht="12" customHeight="1">
      <c r="A29" s="233"/>
      <c r="B29" s="235"/>
      <c r="C29" s="179" t="s">
        <v>9</v>
      </c>
      <c r="D29" s="237"/>
      <c r="E29" s="222"/>
      <c r="F29" s="149" t="s">
        <v>187</v>
      </c>
      <c r="G29" s="22">
        <v>1</v>
      </c>
      <c r="H29" s="22"/>
      <c r="I29" s="21" t="s">
        <v>97</v>
      </c>
      <c r="J29" s="22">
        <v>1</v>
      </c>
      <c r="K29" s="22"/>
      <c r="L29" s="149" t="s">
        <v>125</v>
      </c>
      <c r="M29" s="22">
        <v>1</v>
      </c>
      <c r="N29" s="22"/>
      <c r="O29" s="20" t="s">
        <v>18</v>
      </c>
      <c r="P29" s="29"/>
      <c r="Q29" s="186"/>
      <c r="R29" s="17" t="s">
        <v>18</v>
      </c>
      <c r="S29" s="18"/>
      <c r="T29" s="25"/>
      <c r="U29" s="90" t="s">
        <v>18</v>
      </c>
      <c r="V29" s="80"/>
      <c r="W29" s="95"/>
      <c r="X29" s="79" t="s">
        <v>18</v>
      </c>
      <c r="Y29" s="80"/>
      <c r="Z29" s="95"/>
      <c r="AA29" s="79" t="s">
        <v>18</v>
      </c>
      <c r="AB29" s="80"/>
      <c r="AC29" s="95"/>
      <c r="AD29" s="79" t="s">
        <v>18</v>
      </c>
      <c r="AE29" s="80"/>
      <c r="AF29" s="95"/>
      <c r="AG29" s="215"/>
      <c r="AH29" s="217"/>
    </row>
    <row r="30" spans="1:34" s="183" customFormat="1" ht="12" customHeight="1">
      <c r="A30" s="233"/>
      <c r="B30" s="176" t="s">
        <v>5</v>
      </c>
      <c r="C30" s="192" t="s">
        <v>6</v>
      </c>
      <c r="D30" s="175">
        <v>1</v>
      </c>
      <c r="E30" s="203" t="s">
        <v>120</v>
      </c>
      <c r="F30" s="45" t="s">
        <v>80</v>
      </c>
      <c r="G30" s="46">
        <v>1</v>
      </c>
      <c r="H30" s="48"/>
      <c r="I30" s="45" t="s">
        <v>52</v>
      </c>
      <c r="J30" s="46">
        <v>1</v>
      </c>
      <c r="K30" s="193"/>
      <c r="L30" s="169" t="s">
        <v>132</v>
      </c>
      <c r="M30" s="47">
        <v>1</v>
      </c>
      <c r="N30" s="48"/>
      <c r="O30" s="48" t="s">
        <v>117</v>
      </c>
      <c r="P30" s="47">
        <v>1</v>
      </c>
      <c r="Q30" s="194" t="s">
        <v>26</v>
      </c>
      <c r="R30" s="45" t="s">
        <v>16</v>
      </c>
      <c r="S30" s="49">
        <v>1</v>
      </c>
      <c r="T30" s="25"/>
      <c r="U30" s="90" t="s">
        <v>18</v>
      </c>
      <c r="V30" s="80"/>
      <c r="W30" s="95"/>
      <c r="X30" s="79" t="s">
        <v>21</v>
      </c>
      <c r="Y30" s="80"/>
      <c r="Z30" s="95"/>
      <c r="AA30" s="79" t="s">
        <v>42</v>
      </c>
      <c r="AB30" s="80"/>
      <c r="AC30" s="95"/>
      <c r="AD30" s="79" t="s">
        <v>42</v>
      </c>
      <c r="AE30" s="80"/>
      <c r="AF30" s="95"/>
      <c r="AG30" s="177">
        <f>SUM(G30,J30,M30,P30,S30)</f>
        <v>5</v>
      </c>
      <c r="AH30" s="177">
        <v>5</v>
      </c>
    </row>
    <row r="31" spans="1:34" s="183" customFormat="1" ht="13.5" customHeight="1">
      <c r="A31" s="223" t="s">
        <v>34</v>
      </c>
      <c r="B31" s="276" t="s">
        <v>95</v>
      </c>
      <c r="C31" s="195" t="s">
        <v>200</v>
      </c>
      <c r="D31" s="175">
        <v>1</v>
      </c>
      <c r="E31" s="221" t="s">
        <v>190</v>
      </c>
      <c r="F31" s="111" t="s">
        <v>60</v>
      </c>
      <c r="G31" s="41">
        <v>1</v>
      </c>
      <c r="H31" s="189"/>
      <c r="I31" s="111" t="s">
        <v>60</v>
      </c>
      <c r="J31" s="41">
        <v>1</v>
      </c>
      <c r="K31" s="189"/>
      <c r="L31" s="33" t="s">
        <v>18</v>
      </c>
      <c r="M31" s="190"/>
      <c r="N31" s="18"/>
      <c r="O31" s="33" t="s">
        <v>18</v>
      </c>
      <c r="P31" s="190"/>
      <c r="Q31" s="196"/>
      <c r="R31" s="17" t="s">
        <v>18</v>
      </c>
      <c r="S31" s="18"/>
      <c r="T31" s="185"/>
      <c r="U31" s="90" t="s">
        <v>18</v>
      </c>
      <c r="V31" s="80"/>
      <c r="W31" s="95"/>
      <c r="X31" s="79" t="s">
        <v>21</v>
      </c>
      <c r="Y31" s="80"/>
      <c r="Z31" s="95"/>
      <c r="AA31" s="79" t="s">
        <v>42</v>
      </c>
      <c r="AB31" s="80"/>
      <c r="AC31" s="95"/>
      <c r="AD31" s="79" t="s">
        <v>42</v>
      </c>
      <c r="AE31" s="80"/>
      <c r="AF31" s="95"/>
      <c r="AG31" s="177">
        <f>SUM(G31,J31,M31,P31)</f>
        <v>2</v>
      </c>
      <c r="AH31" s="162">
        <v>0</v>
      </c>
    </row>
    <row r="32" spans="1:34" s="183" customFormat="1" ht="12.75" customHeight="1">
      <c r="A32" s="224"/>
      <c r="B32" s="277"/>
      <c r="C32" s="207" t="s">
        <v>201</v>
      </c>
      <c r="D32" s="204"/>
      <c r="E32" s="222"/>
      <c r="F32" s="208" t="s">
        <v>195</v>
      </c>
      <c r="G32" s="41">
        <v>1</v>
      </c>
      <c r="H32" s="189"/>
      <c r="I32" s="33" t="s">
        <v>18</v>
      </c>
      <c r="J32" s="190"/>
      <c r="K32" s="18"/>
      <c r="L32" s="33" t="s">
        <v>18</v>
      </c>
      <c r="M32" s="190"/>
      <c r="N32" s="18"/>
      <c r="O32" s="33" t="s">
        <v>18</v>
      </c>
      <c r="P32" s="190"/>
      <c r="Q32" s="196"/>
      <c r="R32" s="17" t="s">
        <v>18</v>
      </c>
      <c r="S32" s="18"/>
      <c r="T32" s="185"/>
      <c r="U32" s="90" t="s">
        <v>18</v>
      </c>
      <c r="V32" s="80"/>
      <c r="W32" s="95"/>
      <c r="X32" s="79" t="s">
        <v>18</v>
      </c>
      <c r="Y32" s="80"/>
      <c r="Z32" s="95"/>
      <c r="AA32" s="79" t="s">
        <v>18</v>
      </c>
      <c r="AB32" s="80"/>
      <c r="AC32" s="95"/>
      <c r="AD32" s="79" t="s">
        <v>18</v>
      </c>
      <c r="AE32" s="80"/>
      <c r="AF32" s="95"/>
      <c r="AG32" s="209">
        <v>1</v>
      </c>
      <c r="AH32" s="209">
        <v>1</v>
      </c>
    </row>
    <row r="33" spans="1:34" s="183" customFormat="1" ht="12" customHeight="1">
      <c r="A33" s="224"/>
      <c r="B33" s="120" t="s">
        <v>37</v>
      </c>
      <c r="C33" s="197" t="s">
        <v>32</v>
      </c>
      <c r="D33" s="175">
        <v>1</v>
      </c>
      <c r="E33" s="203" t="s">
        <v>24</v>
      </c>
      <c r="F33" s="31" t="s">
        <v>188</v>
      </c>
      <c r="G33" s="22">
        <v>1</v>
      </c>
      <c r="H33" s="31"/>
      <c r="I33" s="149" t="s">
        <v>148</v>
      </c>
      <c r="J33" s="22">
        <v>1</v>
      </c>
      <c r="K33" s="180"/>
      <c r="L33" s="31" t="s">
        <v>126</v>
      </c>
      <c r="M33" s="32">
        <v>1</v>
      </c>
      <c r="N33" s="181" t="s">
        <v>26</v>
      </c>
      <c r="O33" s="31" t="s">
        <v>108</v>
      </c>
      <c r="P33" s="32">
        <v>1</v>
      </c>
      <c r="Q33" s="186"/>
      <c r="R33" s="17"/>
      <c r="S33" s="18"/>
      <c r="T33" s="185"/>
      <c r="U33" s="90"/>
      <c r="V33" s="80"/>
      <c r="W33" s="95"/>
      <c r="X33" s="79"/>
      <c r="Y33" s="80"/>
      <c r="Z33" s="95"/>
      <c r="AA33" s="79"/>
      <c r="AB33" s="80"/>
      <c r="AC33" s="95"/>
      <c r="AD33" s="79"/>
      <c r="AE33" s="80"/>
      <c r="AF33" s="95"/>
      <c r="AG33" s="177">
        <f>SUM(G33,J33,M33,P33)</f>
        <v>4</v>
      </c>
      <c r="AH33" s="177">
        <v>4</v>
      </c>
    </row>
    <row r="34" spans="1:34" s="183" customFormat="1" ht="12" customHeight="1">
      <c r="A34" s="224"/>
      <c r="B34" s="120" t="s">
        <v>49</v>
      </c>
      <c r="C34" s="197" t="s">
        <v>43</v>
      </c>
      <c r="D34" s="175">
        <v>1</v>
      </c>
      <c r="E34" s="203" t="s">
        <v>191</v>
      </c>
      <c r="F34" s="21" t="s">
        <v>192</v>
      </c>
      <c r="G34" s="22">
        <v>1</v>
      </c>
      <c r="H34" s="31"/>
      <c r="I34" s="30" t="s">
        <v>74</v>
      </c>
      <c r="J34" s="22">
        <v>1</v>
      </c>
      <c r="K34" s="180"/>
      <c r="L34" s="31" t="s">
        <v>127</v>
      </c>
      <c r="M34" s="32">
        <v>1</v>
      </c>
      <c r="N34" s="181" t="s">
        <v>26</v>
      </c>
      <c r="O34" s="31" t="s">
        <v>107</v>
      </c>
      <c r="P34" s="32">
        <v>1</v>
      </c>
      <c r="Q34" s="196"/>
      <c r="R34" s="20" t="s">
        <v>18</v>
      </c>
      <c r="S34" s="18"/>
      <c r="T34" s="185"/>
      <c r="U34" s="90" t="s">
        <v>18</v>
      </c>
      <c r="V34" s="80"/>
      <c r="W34" s="95"/>
      <c r="X34" s="79" t="s">
        <v>21</v>
      </c>
      <c r="Y34" s="80"/>
      <c r="Z34" s="95"/>
      <c r="AA34" s="79" t="s">
        <v>42</v>
      </c>
      <c r="AB34" s="80"/>
      <c r="AC34" s="95"/>
      <c r="AD34" s="79" t="s">
        <v>42</v>
      </c>
      <c r="AE34" s="80"/>
      <c r="AF34" s="95"/>
      <c r="AG34" s="177">
        <f>SUM(G34,J34,M34,P34)</f>
        <v>4</v>
      </c>
      <c r="AH34" s="177">
        <v>4</v>
      </c>
    </row>
    <row r="35" spans="1:34" s="183" customFormat="1" ht="12" customHeight="1">
      <c r="A35" s="224"/>
      <c r="B35" s="105" t="s">
        <v>38</v>
      </c>
      <c r="C35" s="197" t="s">
        <v>43</v>
      </c>
      <c r="D35" s="175">
        <v>1</v>
      </c>
      <c r="E35" s="152" t="s">
        <v>92</v>
      </c>
      <c r="F35" s="21" t="s">
        <v>92</v>
      </c>
      <c r="G35" s="22">
        <v>1</v>
      </c>
      <c r="H35" s="31"/>
      <c r="I35" s="21" t="s">
        <v>154</v>
      </c>
      <c r="J35" s="22">
        <v>1</v>
      </c>
      <c r="K35" s="180"/>
      <c r="L35" s="149" t="s">
        <v>133</v>
      </c>
      <c r="M35" s="32">
        <v>1</v>
      </c>
      <c r="N35" s="181" t="s">
        <v>26</v>
      </c>
      <c r="O35" s="201" t="s">
        <v>92</v>
      </c>
      <c r="P35" s="32">
        <v>1</v>
      </c>
      <c r="Q35" s="186"/>
      <c r="R35" s="17" t="s">
        <v>18</v>
      </c>
      <c r="S35" s="18"/>
      <c r="T35" s="185"/>
      <c r="U35" s="90" t="s">
        <v>18</v>
      </c>
      <c r="V35" s="80"/>
      <c r="W35" s="95"/>
      <c r="X35" s="79" t="s">
        <v>21</v>
      </c>
      <c r="Y35" s="80"/>
      <c r="Z35" s="95"/>
      <c r="AA35" s="79" t="s">
        <v>42</v>
      </c>
      <c r="AB35" s="80"/>
      <c r="AC35" s="95"/>
      <c r="AD35" s="79" t="s">
        <v>42</v>
      </c>
      <c r="AE35" s="80"/>
      <c r="AF35" s="95"/>
      <c r="AG35" s="177">
        <f>SUM(G35,J35,M35,P35)</f>
        <v>4</v>
      </c>
      <c r="AH35" s="162">
        <v>3</v>
      </c>
    </row>
    <row r="36" spans="1:34" s="183" customFormat="1" ht="12" customHeight="1">
      <c r="A36" s="225"/>
      <c r="B36" s="105" t="s">
        <v>39</v>
      </c>
      <c r="C36" s="197" t="s">
        <v>43</v>
      </c>
      <c r="D36" s="175">
        <v>1</v>
      </c>
      <c r="E36" s="203" t="s">
        <v>139</v>
      </c>
      <c r="F36" s="149" t="s">
        <v>193</v>
      </c>
      <c r="G36" s="22">
        <v>1</v>
      </c>
      <c r="H36" s="23"/>
      <c r="I36" s="149" t="s">
        <v>149</v>
      </c>
      <c r="J36" s="22">
        <v>1</v>
      </c>
      <c r="K36" s="180"/>
      <c r="L36" s="23" t="s">
        <v>62</v>
      </c>
      <c r="M36" s="50">
        <v>1</v>
      </c>
      <c r="N36" s="181" t="s">
        <v>26</v>
      </c>
      <c r="O36" s="206" t="s">
        <v>139</v>
      </c>
      <c r="P36" s="32">
        <v>1</v>
      </c>
      <c r="Q36" s="186"/>
      <c r="R36" s="17"/>
      <c r="S36" s="18"/>
      <c r="T36" s="185"/>
      <c r="U36" s="90"/>
      <c r="V36" s="80"/>
      <c r="W36" s="95"/>
      <c r="X36" s="79"/>
      <c r="Y36" s="80"/>
      <c r="Z36" s="95"/>
      <c r="AA36" s="79"/>
      <c r="AB36" s="80"/>
      <c r="AC36" s="95"/>
      <c r="AD36" s="79"/>
      <c r="AE36" s="80"/>
      <c r="AF36" s="95"/>
      <c r="AG36" s="177">
        <f>SUM(G36,J36,M36,P36)</f>
        <v>4</v>
      </c>
      <c r="AH36" s="162">
        <v>3</v>
      </c>
    </row>
    <row r="37" spans="1:34" s="183" customFormat="1" ht="12" customHeight="1">
      <c r="A37" s="230" t="s">
        <v>48</v>
      </c>
      <c r="B37" s="230"/>
      <c r="C37" s="198" t="s">
        <v>36</v>
      </c>
      <c r="D37" s="175">
        <v>1</v>
      </c>
      <c r="E37" s="203" t="s">
        <v>150</v>
      </c>
      <c r="F37" s="173" t="s">
        <v>142</v>
      </c>
      <c r="G37" s="174">
        <v>1</v>
      </c>
      <c r="H37" s="173"/>
      <c r="I37" s="173" t="s">
        <v>150</v>
      </c>
      <c r="J37" s="174">
        <v>1</v>
      </c>
      <c r="K37" s="173"/>
      <c r="L37" s="44" t="s">
        <v>18</v>
      </c>
      <c r="M37" s="27"/>
      <c r="N37" s="18"/>
      <c r="O37" s="44" t="s">
        <v>30</v>
      </c>
      <c r="P37" s="27"/>
      <c r="Q37" s="186"/>
      <c r="R37" s="20" t="s">
        <v>20</v>
      </c>
      <c r="S37" s="19"/>
      <c r="T37" s="199"/>
      <c r="U37" s="90" t="s">
        <v>18</v>
      </c>
      <c r="V37" s="80"/>
      <c r="W37" s="95"/>
      <c r="X37" s="79" t="s">
        <v>21</v>
      </c>
      <c r="Y37" s="80"/>
      <c r="Z37" s="95"/>
      <c r="AA37" s="79" t="s">
        <v>42</v>
      </c>
      <c r="AB37" s="80"/>
      <c r="AC37" s="95"/>
      <c r="AD37" s="79" t="s">
        <v>42</v>
      </c>
      <c r="AE37" s="80"/>
      <c r="AF37" s="95"/>
      <c r="AG37" s="177">
        <f>SUM(G37,J37)</f>
        <v>2</v>
      </c>
      <c r="AH37" s="177">
        <v>2</v>
      </c>
    </row>
    <row r="38" spans="1:34" s="5" customFormat="1" ht="12" customHeight="1">
      <c r="A38" s="231" t="s">
        <v>64</v>
      </c>
      <c r="B38" s="231"/>
      <c r="C38" s="231"/>
      <c r="D38" s="11">
        <f>SUM(D5:D37)</f>
        <v>19</v>
      </c>
      <c r="E38" s="112" t="s">
        <v>45</v>
      </c>
      <c r="F38" s="51"/>
      <c r="G38" s="52">
        <f>SUM(G5:G37)</f>
        <v>29</v>
      </c>
      <c r="H38" s="53"/>
      <c r="I38" s="54"/>
      <c r="J38" s="52">
        <f>SUM(J5:J37)</f>
        <v>28</v>
      </c>
      <c r="K38" s="53"/>
      <c r="L38" s="54"/>
      <c r="M38" s="55">
        <f>SUM(M5:M37)</f>
        <v>22</v>
      </c>
      <c r="N38" s="53"/>
      <c r="O38" s="54"/>
      <c r="P38" s="52">
        <f>SUM(P5:P37)</f>
        <v>19</v>
      </c>
      <c r="Q38" s="53"/>
      <c r="R38" s="56"/>
      <c r="S38" s="53">
        <f>SUM(S5:S37)</f>
        <v>4</v>
      </c>
      <c r="T38" s="104">
        <f>SUM(S38,G38,J38,M38,P38)</f>
        <v>102</v>
      </c>
      <c r="U38" s="97"/>
      <c r="V38" s="98">
        <f>SUM(V5:V37)</f>
        <v>12</v>
      </c>
      <c r="W38" s="99"/>
      <c r="X38" s="100"/>
      <c r="Y38" s="98">
        <f>SUM(Y5:Y37)</f>
        <v>12</v>
      </c>
      <c r="Z38" s="99"/>
      <c r="AA38" s="101"/>
      <c r="AB38" s="98">
        <f>SUM(AB5:AB37)</f>
        <v>6</v>
      </c>
      <c r="AC38" s="102"/>
      <c r="AD38" s="103"/>
      <c r="AE38" s="98">
        <f>SUM(AE5:AE37)</f>
        <v>5</v>
      </c>
      <c r="AF38" s="99">
        <f>SUM(V38,Y38,AB38,AE38)</f>
        <v>35</v>
      </c>
      <c r="AG38" s="113">
        <f>SUM(AF38,T38)</f>
        <v>137</v>
      </c>
      <c r="AH38" s="110">
        <f>SUM(AH5:AH37)</f>
        <v>119</v>
      </c>
    </row>
    <row r="39" spans="1:34" s="6" customFormat="1" ht="62.25" customHeight="1">
      <c r="A39" s="12" t="s">
        <v>66</v>
      </c>
      <c r="B39" s="218" t="s">
        <v>199</v>
      </c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20"/>
    </row>
  </sheetData>
  <mergeCells count="73">
    <mergeCell ref="O2:Q3"/>
    <mergeCell ref="D2:D4"/>
    <mergeCell ref="F1:T1"/>
    <mergeCell ref="D10:D13"/>
    <mergeCell ref="U1:AF1"/>
    <mergeCell ref="F2:H3"/>
    <mergeCell ref="B1:E1"/>
    <mergeCell ref="B6:B9"/>
    <mergeCell ref="B10:B13"/>
    <mergeCell ref="B2:C4"/>
    <mergeCell ref="AD2:AF3"/>
    <mergeCell ref="I2:K3"/>
    <mergeCell ref="E2:E4"/>
    <mergeCell ref="AA2:AC3"/>
    <mergeCell ref="L2:N3"/>
    <mergeCell ref="X2:Z3"/>
    <mergeCell ref="U2:W3"/>
    <mergeCell ref="R2:T3"/>
    <mergeCell ref="AH1:AH4"/>
    <mergeCell ref="AH6:AH9"/>
    <mergeCell ref="AH10:AH13"/>
    <mergeCell ref="AG6:AG9"/>
    <mergeCell ref="AG10:AG13"/>
    <mergeCell ref="AG1:AG4"/>
    <mergeCell ref="A2:A4"/>
    <mergeCell ref="D19:D20"/>
    <mergeCell ref="E6:E9"/>
    <mergeCell ref="E10:E13"/>
    <mergeCell ref="A5:A14"/>
    <mergeCell ref="D6:D9"/>
    <mergeCell ref="A15:A22"/>
    <mergeCell ref="B17:B18"/>
    <mergeCell ref="D17:D18"/>
    <mergeCell ref="B19:B20"/>
    <mergeCell ref="B21:B22"/>
    <mergeCell ref="E17:E18"/>
    <mergeCell ref="B15:B16"/>
    <mergeCell ref="D15:D16"/>
    <mergeCell ref="H15:H16"/>
    <mergeCell ref="B26:B27"/>
    <mergeCell ref="E26:E27"/>
    <mergeCell ref="D21:D22"/>
    <mergeCell ref="E21:E22"/>
    <mergeCell ref="E19:E20"/>
    <mergeCell ref="E15:E16"/>
    <mergeCell ref="D26:D27"/>
    <mergeCell ref="B24:B25"/>
    <mergeCell ref="D24:D25"/>
    <mergeCell ref="E24:E25"/>
    <mergeCell ref="AG21:AG22"/>
    <mergeCell ref="AH15:AH16"/>
    <mergeCell ref="AH17:AH18"/>
    <mergeCell ref="AH19:AH20"/>
    <mergeCell ref="AH21:AH22"/>
    <mergeCell ref="AG17:AG18"/>
    <mergeCell ref="AG15:AG16"/>
    <mergeCell ref="AG19:AG20"/>
    <mergeCell ref="AG24:AG25"/>
    <mergeCell ref="AH24:AH25"/>
    <mergeCell ref="B39:AH39"/>
    <mergeCell ref="E28:E29"/>
    <mergeCell ref="A31:A36"/>
    <mergeCell ref="AG26:AG27"/>
    <mergeCell ref="AH26:AH27"/>
    <mergeCell ref="AG28:AG29"/>
    <mergeCell ref="AH28:AH29"/>
    <mergeCell ref="A37:B37"/>
    <mergeCell ref="A38:C38"/>
    <mergeCell ref="A23:A30"/>
    <mergeCell ref="B28:B29"/>
    <mergeCell ref="D28:D29"/>
    <mergeCell ref="B31:B32"/>
    <mergeCell ref="E31:E32"/>
  </mergeCells>
  <phoneticPr fontId="1" type="noConversion"/>
  <printOptions horizontalCentered="1" verticalCentered="1"/>
  <pageMargins left="0.15748031496062992" right="0.15748031496062992" top="0.27559055118110237" bottom="0.27559055118110237" header="0.15748031496062992" footer="0"/>
  <pageSetup paperSize="9" scale="1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111學年度全校 導師一覽表</vt:lpstr>
      <vt:lpstr>'111學年度全校 導師一覽表'!Print_Titles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nkuht</dc:creator>
  <cp:lastModifiedBy>nkuht</cp:lastModifiedBy>
  <cp:lastPrinted>2024-03-06T00:00:07Z</cp:lastPrinted>
  <dcterms:created xsi:type="dcterms:W3CDTF">2011-06-15T02:42:51Z</dcterms:created>
  <dcterms:modified xsi:type="dcterms:W3CDTF">2024-03-06T02:05:15Z</dcterms:modified>
</cp:coreProperties>
</file>